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810" windowHeight="11145" tabRatio="943" activeTab="0"/>
  </bookViews>
  <sheets>
    <sheet name="SPREMNI LIST" sheetId="1" r:id="rId1"/>
    <sheet name="rekap." sheetId="2" r:id="rId2"/>
    <sheet name="SVETILKE" sheetId="3" r:id="rId3"/>
    <sheet name="INST.M." sheetId="4" r:id="rId4"/>
    <sheet name="PRIKLJUČKI" sheetId="5" r:id="rId5"/>
    <sheet name="EL. RAZDELILNIKI" sheetId="6" r:id="rId6"/>
    <sheet name="UNIVERZALNO OŽIČENJE " sheetId="7" r:id="rId7"/>
    <sheet name="AJP" sheetId="8" r:id="rId8"/>
    <sheet name="KRMILJE" sheetId="9" r:id="rId9"/>
    <sheet name="OZVOCENJE" sheetId="10" r:id="rId10"/>
    <sheet name="DEMONTAŽA" sheetId="11" r:id="rId11"/>
  </sheets>
  <definedNames>
    <definedName name="_xlfn.IFERROR" hidden="1">#NAME?</definedName>
    <definedName name="_xlnm.Print_Area" localSheetId="7">'AJP'!$A$1:$F$41</definedName>
    <definedName name="_xlnm.Print_Area" localSheetId="10">'DEMONTAŽA'!$A$1:$F$19</definedName>
    <definedName name="_xlnm.Print_Area" localSheetId="5">'EL. RAZDELILNIKI'!$A$1:$F$75</definedName>
    <definedName name="_xlnm.Print_Area" localSheetId="3">'INST.M.'!$A$1:$F$80</definedName>
    <definedName name="_xlnm.Print_Area" localSheetId="8">'KRMILJE'!$A$1:$F$27</definedName>
    <definedName name="_xlnm.Print_Area" localSheetId="9">'OZVOCENJE'!$A$1:$F$18</definedName>
    <definedName name="_xlnm.Print_Area" localSheetId="4">'PRIKLJUČKI'!$A$1:$F$23</definedName>
    <definedName name="_xlnm.Print_Area" localSheetId="1">'rekap.'!$A$1:$D$33</definedName>
    <definedName name="_xlnm.Print_Area" localSheetId="0">'SPREMNI LIST'!$A$1:$G$50</definedName>
    <definedName name="_xlnm.Print_Area" localSheetId="2">'SVETILKE'!$A$1:$F$42</definedName>
    <definedName name="_xlnm.Print_Area" localSheetId="6">'UNIVERZALNO OŽIČENJE '!$A$1:$F$43</definedName>
    <definedName name="_xlnm.Print_Titles" localSheetId="7">'AJP'!$5:$6</definedName>
    <definedName name="_xlnm.Print_Titles" localSheetId="5">'EL. RAZDELILNIKI'!$5:$5</definedName>
    <definedName name="_xlnm.Print_Titles" localSheetId="3">'INST.M.'!$5:$6</definedName>
    <definedName name="_xlnm.Print_Titles" localSheetId="8">'KRMILJE'!$5:$6</definedName>
    <definedName name="_xlnm.Print_Titles" localSheetId="9">'OZVOCENJE'!$5:$6</definedName>
    <definedName name="_xlnm.Print_Titles" localSheetId="4">'PRIKLJUČKI'!$5:$5</definedName>
    <definedName name="_xlnm.Print_Titles" localSheetId="2">'SVETILKE'!$5:$6</definedName>
    <definedName name="_xlnm.Print_Titles" localSheetId="6">'UNIVERZALNO OŽIČENJE '!$5:$6</definedName>
  </definedNames>
  <calcPr fullCalcOnLoad="1"/>
</workbook>
</file>

<file path=xl/sharedStrings.xml><?xml version="1.0" encoding="utf-8"?>
<sst xmlns="http://schemas.openxmlformats.org/spreadsheetml/2006/main" count="567" uniqueCount="254">
  <si>
    <r>
      <t xml:space="preserve">Telekomunikacijski kabel položen  delno na kabelske police, delno podometno v instalacijske cevi in delno uvlečen v parapetni kanal </t>
    </r>
    <r>
      <rPr>
        <b/>
        <sz val="10"/>
        <rFont val="Arial CE"/>
        <family val="0"/>
      </rPr>
      <t>(UNIVERZALNO OŽIČENJE).</t>
    </r>
  </si>
  <si>
    <r>
      <t xml:space="preserve">Elektroinstalacijska cev, samougasljiva, ravna PN, skupaj s koleni in rebrasta, gibljiva od </t>
    </r>
    <r>
      <rPr>
        <sz val="10"/>
        <rFont val="Arial"/>
        <family val="2"/>
      </rPr>
      <t>Ø</t>
    </r>
    <r>
      <rPr>
        <sz val="10"/>
        <rFont val="Arial CE"/>
        <family val="2"/>
      </rPr>
      <t xml:space="preserve"> 16mm - </t>
    </r>
    <r>
      <rPr>
        <sz val="10"/>
        <rFont val="Arial"/>
        <family val="2"/>
      </rPr>
      <t>Ø</t>
    </r>
    <r>
      <rPr>
        <sz val="10"/>
        <rFont val="Arial CE"/>
        <family val="2"/>
      </rPr>
      <t>36mm</t>
    </r>
  </si>
  <si>
    <t>št.post.</t>
  </si>
  <si>
    <t>Vrednost (€)</t>
  </si>
  <si>
    <r>
      <t>m</t>
    </r>
    <r>
      <rPr>
        <vertAlign val="superscript"/>
        <sz val="10"/>
        <rFont val="Arial CE"/>
        <family val="0"/>
      </rPr>
      <t>1</t>
    </r>
  </si>
  <si>
    <t>kpl.</t>
  </si>
  <si>
    <r>
      <t xml:space="preserve"> - NYY-J 5x16mm</t>
    </r>
    <r>
      <rPr>
        <vertAlign val="superscript"/>
        <sz val="10"/>
        <rFont val="Arial CE"/>
        <family val="0"/>
      </rPr>
      <t>2</t>
    </r>
  </si>
  <si>
    <r>
      <t xml:space="preserve"> - NYM-J 3x2,5mm</t>
    </r>
    <r>
      <rPr>
        <vertAlign val="superscript"/>
        <sz val="10"/>
        <rFont val="Arial CE"/>
        <family val="0"/>
      </rPr>
      <t>2</t>
    </r>
  </si>
  <si>
    <r>
      <t xml:space="preserve"> - NYM-J 5x1,5mm</t>
    </r>
    <r>
      <rPr>
        <vertAlign val="superscript"/>
        <sz val="10"/>
        <rFont val="Arial CE"/>
        <family val="0"/>
      </rPr>
      <t>2</t>
    </r>
  </si>
  <si>
    <r>
      <t xml:space="preserve"> - NYM-J 4x1,5mm</t>
    </r>
    <r>
      <rPr>
        <vertAlign val="superscript"/>
        <sz val="10"/>
        <rFont val="Arial CE"/>
        <family val="0"/>
      </rPr>
      <t>2</t>
    </r>
  </si>
  <si>
    <r>
      <t xml:space="preserve"> - NYM-J 3x1,5mm</t>
    </r>
    <r>
      <rPr>
        <vertAlign val="superscript"/>
        <sz val="10"/>
        <rFont val="Arial CE"/>
        <family val="0"/>
      </rPr>
      <t>2</t>
    </r>
  </si>
  <si>
    <t xml:space="preserve"> - desno (JALITE 4975GR D 15x30 cm),</t>
  </si>
  <si>
    <t xml:space="preserve"> - levo (JALITE 4343GR L 30x15 cm),</t>
  </si>
  <si>
    <t xml:space="preserve"> - naravnost (JALITE 4344GR R 15xs30 cm).</t>
  </si>
  <si>
    <t>Predal za načrte v razdelilni omari, dimenzije A4, globine 30mm, sive barve</t>
  </si>
  <si>
    <t>Vložek odvodnika prenapetosti, razred C, VVP255, 15 kA</t>
  </si>
  <si>
    <t>Podnožje odvodnika prenapetosti, razred C, VVP serija VARTEC, 1P</t>
  </si>
  <si>
    <t>Instalacijski kontaktor 20A, 2 polni, 2 delovna kontakta, napetost tuljave 230 VAC</t>
  </si>
  <si>
    <r>
      <t xml:space="preserve"> - Vodnik H07V-K 1x16mm</t>
    </r>
    <r>
      <rPr>
        <vertAlign val="superscript"/>
        <sz val="10"/>
        <rFont val="Arial CE"/>
        <family val="0"/>
      </rPr>
      <t>2</t>
    </r>
  </si>
  <si>
    <r>
      <t xml:space="preserve"> - Vodnik H07V-K 1x6mm</t>
    </r>
    <r>
      <rPr>
        <vertAlign val="superscript"/>
        <sz val="10"/>
        <rFont val="Arial CE"/>
        <family val="0"/>
      </rPr>
      <t>2</t>
    </r>
  </si>
  <si>
    <t>Razvodnica za izenačevanje potenciala v mokrih prostorih in čajnih kuhinjah, komplet z vgrajenimi priključnimi sponkami</t>
  </si>
  <si>
    <t>urejevalnik kablov 1U</t>
  </si>
  <si>
    <t>panel z devetimi vtičnicami 230V, 50Hz, 16A za 19" omaro, vključno s priključnim kablom</t>
  </si>
  <si>
    <t>patch panel za 24 portov UTP cat 6.,19", 1U</t>
  </si>
  <si>
    <t xml:space="preserve">patch kabli cat. 6A, RJ45 - RJ45, UTP, dolžine 1,5m </t>
  </si>
  <si>
    <t>Meritve inštalacije v obe smeri (vtičnica -&gt; panel, panel -&gt; vtičnica), izdaja zapisnika</t>
  </si>
  <si>
    <t xml:space="preserve"> - JY/ST/Y 1x2x0,8 rdeč</t>
  </si>
  <si>
    <r>
      <t xml:space="preserve"> - NYM-0 2x1,5mm</t>
    </r>
    <r>
      <rPr>
        <vertAlign val="superscript"/>
        <sz val="10"/>
        <rFont val="Arial CE"/>
        <family val="0"/>
      </rPr>
      <t>2</t>
    </r>
  </si>
  <si>
    <t xml:space="preserve"> - UTP 4x2x23 AWG cat. 6</t>
  </si>
  <si>
    <t>Skupaj:</t>
  </si>
  <si>
    <t>Poslovna cona A 2</t>
  </si>
  <si>
    <r>
      <t xml:space="preserve">Instalacijski kabel položen na kabelskih policah, delno uvlečen v instalacijske cevi. </t>
    </r>
    <r>
      <rPr>
        <b/>
        <sz val="10"/>
        <rFont val="Arial"/>
        <family val="2"/>
      </rPr>
      <t>(JAVLJANJE POŽARA)</t>
    </r>
  </si>
  <si>
    <t xml:space="preserve"> - kabelska polica PK 300</t>
  </si>
  <si>
    <t>kos</t>
  </si>
  <si>
    <t>Dobava in montaža</t>
  </si>
  <si>
    <t>I.</t>
  </si>
  <si>
    <t>II.</t>
  </si>
  <si>
    <t>III.</t>
  </si>
  <si>
    <t>IV.</t>
  </si>
  <si>
    <t>Odgovorni projektant:</t>
  </si>
  <si>
    <t>EM</t>
  </si>
  <si>
    <t>m</t>
  </si>
  <si>
    <t>Opis</t>
  </si>
  <si>
    <t>Količina</t>
  </si>
  <si>
    <t>Cena/EM</t>
  </si>
  <si>
    <t>Investitor:</t>
  </si>
  <si>
    <t>Objekt:</t>
  </si>
  <si>
    <t xml:space="preserve">PROJEKTANTSKI POPIS S PREDIZMERAMI </t>
  </si>
  <si>
    <t>Št. projekta:</t>
  </si>
  <si>
    <t>Projektivno podjetje:</t>
  </si>
  <si>
    <t>PROTIM RŽIŠNIK PERC d.o.o.</t>
  </si>
  <si>
    <t>4208 Šenčur</t>
  </si>
  <si>
    <t>Datum izdelave popisa:</t>
  </si>
  <si>
    <t>SKUPNA REKAPITULACIJA</t>
  </si>
  <si>
    <t>SKUPAJ:</t>
  </si>
  <si>
    <t>Instalacijski kabel položen delno podometno, delno uvlečen v instalacijske cevi in delno položen na kabelske police</t>
  </si>
  <si>
    <t xml:space="preserve"> - NYM-J 3x1,5 mm2</t>
  </si>
  <si>
    <t>Kabelske police, izdelane iz vročecinkane perforirane pločevine, komplet s pokrovi, spojnim, nosilnim in pritrdilnim priborom</t>
  </si>
  <si>
    <t xml:space="preserve"> - kabelska polica PK 100</t>
  </si>
  <si>
    <t>Drobni in vezni material</t>
  </si>
  <si>
    <t>kpl</t>
  </si>
  <si>
    <t xml:space="preserve"> - kabelska polica PK 200</t>
  </si>
  <si>
    <t>V.</t>
  </si>
  <si>
    <t xml:space="preserve"> -</t>
  </si>
  <si>
    <t>pločevinasta polica za 19" omaro</t>
  </si>
  <si>
    <t>Funkcionalni preizkus inštalacije</t>
  </si>
  <si>
    <t>Izvedba instalacijskih meritev in izdaja zapisnika</t>
  </si>
  <si>
    <t>ELEKTRIČNE INŠTALACIJE</t>
  </si>
  <si>
    <t>%</t>
  </si>
  <si>
    <t>Izvedba meritev osvetljenosti delovnih površin</t>
  </si>
  <si>
    <t>Izvedba meritev osvetljenosti varnostne razsvetljave</t>
  </si>
  <si>
    <t>mag. Gregor Bavdaž, univ.dipl.inž.el.</t>
  </si>
  <si>
    <t>SISTEM JAVLJANJA POŽARA</t>
  </si>
  <si>
    <t>Pregled požarnega javljanja  Stroški in organizacija preizkusa JAVLJANJA POŽARA s strani pooblaščene organizacije ter izdaja potrdila o brezhibnosti</t>
  </si>
  <si>
    <t>Sodelovanje pri pregledu požar. sist.  Sodelovanje naših serviserjev pri izvedbi funkcionalnega pregleda vgrajenega sistema za JAVLJANJE POŽARA</t>
  </si>
  <si>
    <t>OPOMBA:</t>
  </si>
  <si>
    <t xml:space="preserve"> - </t>
  </si>
  <si>
    <t>Priključek termostata, 230V</t>
  </si>
  <si>
    <t>DDV v ceni ni upoštevan!</t>
  </si>
  <si>
    <t>Lokacijsko označevalne tablice, dimenzij 55 × 30
mm, rdeče barve z belo vgraviranimi oznakami</t>
  </si>
  <si>
    <t>Izobraževanje požarnega sistema Šolanje uporabnika za upravljanje sistema v enkratnem terminu po dogovoru z uporabnikom</t>
  </si>
  <si>
    <t>INŠTALACIJSKI MATERIAL</t>
  </si>
  <si>
    <t>EL. RAZDELILNIKI</t>
  </si>
  <si>
    <t>PRIKLJUČKI</t>
  </si>
  <si>
    <t>UNIVERZALNO OŽIČENJE</t>
  </si>
  <si>
    <t xml:space="preserve"> </t>
  </si>
  <si>
    <t>Prenapetostna zaščita razred "D" 5kA</t>
  </si>
  <si>
    <r>
      <t xml:space="preserve">Dvojna osempolna vtičnica </t>
    </r>
    <r>
      <rPr>
        <b/>
        <sz val="10"/>
        <rFont val="Arial CE"/>
        <family val="2"/>
      </rPr>
      <t>2xUTP RJ45</t>
    </r>
    <r>
      <rPr>
        <sz val="10"/>
        <rFont val="Arial CE"/>
        <family val="2"/>
      </rPr>
      <t>, cat. 6, s protiprašnim pokrovom za vgradnjo v</t>
    </r>
    <r>
      <rPr>
        <b/>
        <sz val="10"/>
        <rFont val="Arial CE"/>
        <family val="0"/>
      </rPr>
      <t xml:space="preserve"> parapetni kanal</t>
    </r>
  </si>
  <si>
    <t>Zaključevanje UTP kabla:</t>
  </si>
  <si>
    <t xml:space="preserve"> -na vtičnici</t>
  </si>
  <si>
    <t xml:space="preserve"> -na patch panelu</t>
  </si>
  <si>
    <t>POPIS NE VKLJUČUJE AKTIVNE OPREME KOT NPR:</t>
  </si>
  <si>
    <t xml:space="preserve"> - MREŽNA STIKALA, OPTIČNE PRETVORNIKE, STREŽNIKI, ITD.</t>
  </si>
  <si>
    <t>VII.</t>
  </si>
  <si>
    <r>
      <t xml:space="preserve">Dvojna osempolna vtičnica </t>
    </r>
    <r>
      <rPr>
        <b/>
        <sz val="10"/>
        <rFont val="Arial CE"/>
        <family val="0"/>
      </rPr>
      <t>2xUTP RJ</t>
    </r>
    <r>
      <rPr>
        <b/>
        <sz val="10"/>
        <rFont val="Arial CE"/>
        <family val="2"/>
      </rPr>
      <t>45</t>
    </r>
    <r>
      <rPr>
        <sz val="10"/>
        <rFont val="Arial CE"/>
        <family val="2"/>
      </rPr>
      <t xml:space="preserve">, cat. 6, s protiprašnim pokrovom, </t>
    </r>
    <r>
      <rPr>
        <b/>
        <sz val="10"/>
        <rFont val="Arial CE"/>
        <family val="0"/>
      </rPr>
      <t>nadometna</t>
    </r>
  </si>
  <si>
    <r>
      <t xml:space="preserve">Dvojna osempolna vtičnica </t>
    </r>
    <r>
      <rPr>
        <b/>
        <sz val="10"/>
        <rFont val="Arial CE"/>
        <family val="0"/>
      </rPr>
      <t>2xUTP RJ</t>
    </r>
    <r>
      <rPr>
        <b/>
        <sz val="10"/>
        <rFont val="Arial CE"/>
        <family val="2"/>
      </rPr>
      <t>45</t>
    </r>
    <r>
      <rPr>
        <sz val="10"/>
        <rFont val="Arial CE"/>
        <family val="2"/>
      </rPr>
      <t xml:space="preserve">, cat. 6, s protiprašnim pokrovom, </t>
    </r>
    <r>
      <rPr>
        <b/>
        <sz val="10"/>
        <rFont val="Arial CE"/>
        <family val="0"/>
      </rPr>
      <t>podometna</t>
    </r>
  </si>
  <si>
    <t>kg</t>
  </si>
  <si>
    <t xml:space="preserve">VLOŽEK TALILNI NV00, 80A,500V </t>
  </si>
  <si>
    <t>Fotoluminiscenčni piktogrami, 15x30cm</t>
  </si>
  <si>
    <t>Nadometna plastična razvodnica s štirimi odcepi</t>
  </si>
  <si>
    <t>Dobava in montaža (Schrack komunikacijske omare)</t>
  </si>
  <si>
    <t>Lokacijsko označevalne tablice, dimenzij 140 × 60
mm, rdeče barve z belo vgraviranimi oznakami</t>
  </si>
  <si>
    <t>SVETILKE</t>
  </si>
  <si>
    <t>Dobava in montaža skupaj z obešalnim in pritrdilnim materialom.</t>
  </si>
  <si>
    <t>Instalacijski odklopnik B10A/1 AC, Icu=10kA, kratkostična zmogljivost 15kA  po IEC/EN 60947-2</t>
  </si>
  <si>
    <t>VIII.</t>
  </si>
  <si>
    <t>4.4</t>
  </si>
  <si>
    <t>Popis izdelal:</t>
  </si>
  <si>
    <t>Jernej Ciber, dipl. inž. el.</t>
  </si>
  <si>
    <t>SVETILKA SIGNALNA BELA NIZKA, serija RMQ TITAN, premer 22,5 mm, IP67</t>
  </si>
  <si>
    <t>VMESNIK - PRITRDILNIK, serija RMQ TITAN</t>
  </si>
  <si>
    <t>LED 85-264V AC BEL ČELNA, serija RMQ TITAN</t>
  </si>
  <si>
    <t>Jekleni profili za razne pomožne konstrukcije in kovinske cevi za mehansko zaščito kablov, opleskano z osnovno in končno barvo (ocenjeno)</t>
  </si>
  <si>
    <r>
      <t xml:space="preserve"> - NYM-0 7x1,5mm</t>
    </r>
    <r>
      <rPr>
        <vertAlign val="superscript"/>
        <sz val="10"/>
        <rFont val="Arial CE"/>
        <family val="0"/>
      </rPr>
      <t>2</t>
    </r>
  </si>
  <si>
    <t>Varovalčno stikalo, vel. 00/ M8 / 160 A</t>
  </si>
  <si>
    <t>vrstne sponke, zbiralke, adapetrji drobni in vezni material</t>
  </si>
  <si>
    <t>DOM STAREJŠIH OBČANOV LJUBLJANA,</t>
  </si>
  <si>
    <t>MOSTE - POLJE</t>
  </si>
  <si>
    <t>OB SOTOČJU 9, 1000 LJUBLJANA</t>
  </si>
  <si>
    <t>MOSTE-POLJE - AVLA</t>
  </si>
  <si>
    <t>Vgradna LED svetilka, za rasterski strop 60x60, ohišje iz krivljene dekapirane belo obarvane jeklene pločevine, okvir difuzorja iz aluminija v barvi ohišja, mat opalni akrilni difuzor, 3300lm, 4000K, 30W, vgrajen LED napajalnik z DALI regulacijo, kot npr. Intra Demi SOP LED3300/840 30W IP43 ali enakovredno</t>
  </si>
  <si>
    <t>Vgradna LED spot svetilka, za mavčnokartonski strop, ohišje iz polikarbonata, premer 60 mm, optika 38°, 730lm, 4000K, 7,8W, komplet z LED napajalnikom z DALI regulacijo, kot npr. Intra Pipes RV XS LED 7,8W/840 350mA 38° IP20 ali enakovredno</t>
  </si>
  <si>
    <t>Vgradna LED spot svetilka, za mavčnokartonski strop, ohišje iz polikarbonata, premer 100 mm, optika 38°, 1450lm, 4000K, 17W, komplet z LED napajalnikom z DALI regulacijo, kot npr. Intra Pipes RV S LED 17W/840 450mA 38° IP20 ali enakovredno</t>
  </si>
  <si>
    <t>LED trak 14,4W/m, 4000K, v alu profilu z opalnim difuzorjem</t>
  </si>
  <si>
    <t>KRMILJENJE RAZSVETLJAVE</t>
  </si>
  <si>
    <t>Dobava, montaža in zagon</t>
  </si>
  <si>
    <t>KNX/EIB napajalnik 2x320mA, kot npr. GIRA 1087 00 ali enakovredno</t>
  </si>
  <si>
    <t>KNX/EIB DALI vmesnik (64 DALI luči/32 DALI skupin), kot npr. GIRA 2180 00 ali enakovredno</t>
  </si>
  <si>
    <t>Programska oprema za krmiljenje sistema, kot npr. HomeServer 4 0529 00 ali enakovredno</t>
  </si>
  <si>
    <t>KNX/EIB senzor gibanja in svetilnosti, kot npr. GIRA 2106 02 ali enakovredno</t>
  </si>
  <si>
    <t>KNX/EIB podatkovni vmesnik USB, komplet z dozo pokrovom in okvirjem, kot npr. GIRA USB System 55 1070 00 ali enakovredno</t>
  </si>
  <si>
    <t>LED vgradna okrogla svetilka zasilne razsvetljave, ohišje iz belega polikarbonata RAL9010, simetrična optična leča iz visoko prozornega pleksi stekla, LED 24W, IP43, 3h zasilnega delovanja, kot npr. Beghelli Lungalargaluce 19334 LED DWRC SY SE 3h ali enakovredno</t>
  </si>
  <si>
    <t>Zaslon na dotik za krmiljenje razsvetljave, 480x800px (9x16 cm), kot npr. GIRA G1 2067 05 ali enakovredno</t>
  </si>
  <si>
    <t>Programiranje, parametriranje, zagon sistema …</t>
  </si>
  <si>
    <t xml:space="preserve">Dopolnitev programa za požarni sistem  </t>
  </si>
  <si>
    <t>Montaža požarnega sistema, adresiranje in označevanje adresnih javljalnikov, vmesnikov in ostalih elementov, vstavljanje javljalnikov na zmontirana in zvezana podnožja, priklop in preizkus sistema, izdaja internega zapisnika o spuščanju sistema v pogon, prevozni stroški.</t>
  </si>
  <si>
    <t>Priključek avtomatskih vrat, 230V</t>
  </si>
  <si>
    <t>Priključev pogonov talnega gretja, celotna omarica, 230V</t>
  </si>
  <si>
    <t>Priključek aparata frizerskega salona, 230V</t>
  </si>
  <si>
    <t xml:space="preserve"> - navadno</t>
  </si>
  <si>
    <t xml:space="preserve"> - tipka</t>
  </si>
  <si>
    <t>Podometno instalacijsko stikalo, komplet z razvodnico, okrasnim pokrovom in nosilcem,  250V, 16A, kot npr. Gira Standard 55 ali enakovredno:</t>
  </si>
  <si>
    <t>Enofazna podometna vtičnica, z zaščitnim kontaktom, s pokrovom, 250V, 16A, kot npr. Gira Standard 55 ali enakovredno</t>
  </si>
  <si>
    <t>Enofazna podometna vtičnica, z zaščitnim kontaktom, UPS, 250V, 16A, zelene barve, kot npr. Gira Standard 55 ali enakovredno</t>
  </si>
  <si>
    <t>Enofazna podometna vtičnica DVOJNA, z zaščitnim kontaktom, 250V, 16A, vgradnja v opremo, kot npr. Gira Standard 55 ali enakovredno.</t>
  </si>
  <si>
    <t>Enofazna nadometna vtičnica s pokrovom,  250V, 16A</t>
  </si>
  <si>
    <t>Enofazna podometnaa vtičnica s pokrovom, za zunanjo montažo,  250V, 16A, IP44</t>
  </si>
  <si>
    <r>
      <t xml:space="preserve">Telekomunikacijski kabel položen  delno na kabelske police, delno podometno v instalacijske cevi </t>
    </r>
    <r>
      <rPr>
        <b/>
        <sz val="10"/>
        <rFont val="Arial CE"/>
        <family val="0"/>
      </rPr>
      <t>(VIDEO NADZOR).</t>
    </r>
  </si>
  <si>
    <r>
      <t xml:space="preserve"> - coax 750 </t>
    </r>
    <r>
      <rPr>
        <sz val="10"/>
        <rFont val="Arial"/>
        <family val="2"/>
      </rPr>
      <t>Ω + 2x0,5 mm2</t>
    </r>
  </si>
  <si>
    <t>Dobava in montaža sistema, ki mora biti kompatibilen z že vgrajenim sistemom za odkrivanje in javljnje požara Tyco MZX.</t>
  </si>
  <si>
    <t>Adresni optični  javljalnik, kot npr. 830P Optični detektor 516.830.052 ali enakovredno</t>
  </si>
  <si>
    <t>Termični javljalnik požara, kot npr. 830PH Optično termični detektor 516.850.055 ali enakovredno</t>
  </si>
  <si>
    <t>Podnožje za adresne javljalnike, kot npr. 4B 4” Podnožje 517.050.041 ali enakovredno</t>
  </si>
  <si>
    <t>Adresni ročni javljalnik s pleksi zaščito, kot npr. DIN 820/IUR Ročna tipka, notranja, rdeča, z izolatorjem 552.032 ali enakovredno</t>
  </si>
  <si>
    <t>Tesnilna podloga za montažo podnožja javljalnika na prevodno podlago oziroma za zaščito pred vlago, kot npr. 4B-6A 4" to 6" adapter 517.050.054 ali enakovredno</t>
  </si>
  <si>
    <t>Adresna alarmna elektronska sirena; vgrajena v okroglo podnožje 24VDC; 83-97dB; 15 mA, kot npr. Banshee Excel sounder, red, IP45 576.501.060 ali enakovredno</t>
  </si>
  <si>
    <t>Adresni enokanalni vhodno/izhodni vmesnik, kot npr. SIO800 Vhodno/izhodni vmesnik, ohišje 572.038 ali enakovredno</t>
  </si>
  <si>
    <t>Instalacijski odklopnik B16A/1 AC, Icu=10kA, kratkostična zmogljivost 15kA  po IEC/EN 60947-2</t>
  </si>
  <si>
    <t>Varovalčno stikalo, vel. 000/ M8 / 100 A</t>
  </si>
  <si>
    <t>SVETILKA SIGNALNA RDEČA NIZKA, serija RMQ TITAN, premer 22,5 mm, IP67</t>
  </si>
  <si>
    <t>LED 85-264V AC RDEČA ČELNA, serija RMQ TITAN</t>
  </si>
  <si>
    <t>PODNOŽJE VAROVALKE 1P/10X38 C.</t>
  </si>
  <si>
    <t>PODNOŽJE VAROVALKE 3P/10X38 C.</t>
  </si>
  <si>
    <t>VLOŽEK TALIL.gG 10x38  6A 500V</t>
  </si>
  <si>
    <t xml:space="preserve">VLOŽEK TALILNI NV000, 50A,500V </t>
  </si>
  <si>
    <t>Desna polovica agregatski del omare:</t>
  </si>
  <si>
    <t>Leva polovica mrežni del omare:</t>
  </si>
  <si>
    <t>Instalacijski odklopnik C25A/3 AC, Icu=10kA, kratkostična zmogljivost 15kA  po IEC/EN 60947-2</t>
  </si>
  <si>
    <r>
      <t xml:space="preserve"> - NYM-J 5x2,5mm</t>
    </r>
    <r>
      <rPr>
        <vertAlign val="superscript"/>
        <sz val="10"/>
        <rFont val="Arial CE"/>
        <family val="0"/>
      </rPr>
      <t>2</t>
    </r>
  </si>
  <si>
    <t>VI.</t>
  </si>
  <si>
    <t xml:space="preserve">Oddaljeni prikazovalnik, brez lokalnega napajalnika, kot npr. MZXDR 240 557.200.523 ali enakovredno
</t>
  </si>
  <si>
    <t>KNX/EIB vklopni aktuator, 16 kanalni, 16 A, kot npr. GIRA 1038 00 ali enakovredno</t>
  </si>
  <si>
    <t>KNX/EIB termostat, grafični prikazovalnik z možnostnjo prikaza temperature, ure, alarmov…, integriran temperaturni senzor, komplet z dozo in okrasnim okvirjem, kot npr. GIRA Sonda 3 Plus 5142 00 in Enota za PPV 2008 00 ali enakovredno</t>
  </si>
  <si>
    <t>OZVOČENJE</t>
  </si>
  <si>
    <t>DEMONTAŽA</t>
  </si>
  <si>
    <t>opis</t>
  </si>
  <si>
    <t>količina</t>
  </si>
  <si>
    <t>cena/EM</t>
  </si>
  <si>
    <t>vrednost</t>
  </si>
  <si>
    <t>Odklop električnega napajanja in vzpostavitev breznapetostnega stanja pred pričetkom del</t>
  </si>
  <si>
    <t>DEMONTAŽA skupaj:</t>
  </si>
  <si>
    <t>Demontaža inštalacij in odvoz na deponijo 
(površina caa 265 m2)</t>
  </si>
  <si>
    <t>XIV.</t>
  </si>
  <si>
    <t xml:space="preserve">Ureditev aranžirnega telefonskega delilnika  (ocenjeno 24ur) </t>
  </si>
  <si>
    <t>Instalacijska dela</t>
  </si>
  <si>
    <t xml:space="preserve">  -</t>
  </si>
  <si>
    <t>montaža nadometnih zvočnikov</t>
  </si>
  <si>
    <t>drobni instalacijski in pritrdilni material</t>
  </si>
  <si>
    <t>Zvočniki in regulatorji:</t>
  </si>
  <si>
    <t>Vgradnja zvočnikov v strop z izdelavo odprtine Fi 193 mm</t>
  </si>
  <si>
    <t>Vgradna doza Fi 60 - globoka, za regulatorje</t>
  </si>
  <si>
    <t xml:space="preserve">Lokalni regulator glasnosti za dozo Fi 60 - beli, kot npr. SEA SNA1040T ali enakovredno </t>
  </si>
  <si>
    <t>Vgradni stropni zvočnik 10/5/2,5W/100V, beli, kot npr.  SEA SNZ2105 ali enakovredno</t>
  </si>
  <si>
    <t>Enofazna vtičnica TROJNA za vgradnjo v parapetni kanal, z zaščitnim kontaktom, 250V, 16A, Elba ali enakovredno</t>
  </si>
  <si>
    <r>
      <t xml:space="preserve">Dvoprekatni parapetni kanal, pločevinaste izvedbe, komplet s pokrovi, pregradami, koleni, spojkami in pomožnim </t>
    </r>
    <r>
      <rPr>
        <sz val="10"/>
        <rFont val="Arial CE"/>
        <family val="0"/>
      </rPr>
      <t>spojnim materialom, kot npr. ELBA AT 170/72 ali enakovredno</t>
    </r>
  </si>
  <si>
    <t>Dobava in montaža (oprema kot SCHRACK ali enakovredno)</t>
  </si>
  <si>
    <t>Manipulativni stroški, stroški transporta, ostali manipulativni stroški in zavarovanja</t>
  </si>
  <si>
    <t>Viseča svetilka, bakrena brušen baker, dimenzije senčnika: premer 30 cm in višina 31 cm, z podnožjem za E27 sijalko in z LED sijalko 10W, 4000K, kot npr. SLV Para Cone 30 ali enakovredno</t>
  </si>
  <si>
    <t>Piktogramska LED svetilka zasilne razsvetljave, okvir iz aluminija s polikarbonatnim nosilcem RAL 7035, visoko učikovit sistem od zadaj osvetljenega piktograma, IP42, 4 leta garancija, LED 4,2W, 3h zasilnega delovanja, kot npr. Beghelli Indica LED SF30M AT SA 3h 19318, 19386 ali enakovredno</t>
  </si>
  <si>
    <t>Vzorčna komora v nalednji sestavi (Tyco MZX ali enakovredno):
- Vzorčna komora s podnožjem; kot npr. DPK4  MZX  5"5B 517.025.049 ali enakovredno
- Cev vzorčne komore 1500 mm; kot npr. DPK600  517.025.051 ali enakovredno
- Optični detektor; kot npr. 830P 516.830.052 ali enakovredno</t>
  </si>
  <si>
    <t xml:space="preserve"> - I-Y(st)Y 4x0,8mm zelen</t>
  </si>
  <si>
    <r>
      <t xml:space="preserve"> - NYM-J 5x6mm</t>
    </r>
    <r>
      <rPr>
        <vertAlign val="superscript"/>
        <sz val="10"/>
        <rFont val="Arial CE"/>
        <family val="0"/>
      </rPr>
      <t>2</t>
    </r>
  </si>
  <si>
    <r>
      <t xml:space="preserve">El. razdelilnik </t>
    </r>
    <r>
      <rPr>
        <b/>
        <sz val="10"/>
        <rFont val="Arial"/>
        <family val="2"/>
      </rPr>
      <t>R-1-1M/A</t>
    </r>
    <r>
      <rPr>
        <sz val="10"/>
        <rFont val="Arial"/>
        <family val="2"/>
      </rPr>
      <t xml:space="preserve"> je predviden kot prostostoječa omara 1200X2000X250 (ŠxVxG) / dvojna vrata / IP55 / RAL7035, s podstavkom višine 100 mm</t>
    </r>
  </si>
  <si>
    <t>M</t>
  </si>
  <si>
    <t>A</t>
  </si>
  <si>
    <t>Varovalčno stikalo, vel. 00/ M8 / 80 A</t>
  </si>
  <si>
    <t>Instalacijski odklopnik C16A/1 AC, Icu=10kA, kratkostična zmogljivost 15kA  po IEC/EN 60947-2</t>
  </si>
  <si>
    <t>Instalacijski odklopnik C6A/1 AC, Icu=10kA, kratkostična zmogljivost 15kA  po IEC/EN 60947-2</t>
  </si>
  <si>
    <t>Instalacijski odklopnik B16A/3 AC, Icu=10kA, kratkostična zmogljivost 15kA  po IEC/EN 60947-2</t>
  </si>
  <si>
    <t>Impulzno stikalo 20A, 2 polni, 2 delovna kontakta, 230VAC</t>
  </si>
  <si>
    <r>
      <t xml:space="preserve">El. razdelilnik </t>
    </r>
    <r>
      <rPr>
        <b/>
        <sz val="10"/>
        <rFont val="Arial"/>
        <family val="2"/>
      </rPr>
      <t>R-2-1</t>
    </r>
    <r>
      <rPr>
        <sz val="10"/>
        <rFont val="Arial"/>
        <family val="2"/>
      </rPr>
      <t xml:space="preserve"> se dogradi z naslednjo opremo:</t>
    </r>
  </si>
  <si>
    <t>Kombinirano zaščitno stikalo, B10A, 30mA, 1p</t>
  </si>
  <si>
    <t>Ločilno stikalo MC1 80A 3 polni</t>
  </si>
  <si>
    <t>XV.</t>
  </si>
  <si>
    <t>NEPREDVIDENA DELA (odobrena z strani nadzora)</t>
  </si>
  <si>
    <t>Vgradna LED spot svetilka, za mavčnokartonski strop, ohišje iz polikarbonata, premer 100 mm, optika 38°, 1450lm, 4000K, 17W, komplet z LED napajalnikom, kot npr. Intra Pipes RV S LED 17W/840 450mA 38° IP20 ali enakovredno</t>
  </si>
  <si>
    <t>LED konverter konstantnim tokom za napajanje LED traku</t>
  </si>
  <si>
    <t>Nadgradna LED spot svetilka, kvadratna 300x300 mm, ohišje iz aluminija, višine 100 mm, opalni difuzor, 1200lm, 13W, 4000K, komplet z napajalnikom, kot npr. Intra Karo C OP 300 LED 1200 13W/840 ali enakovredno</t>
  </si>
  <si>
    <t>Nadgradna LED spot svetilka, kvadratna 400x400 mm, ohišje iz aluminija, višine 100 mm, opalni difuzor, 2500lm, 27W, 4000K, komplet z napajalnikom, kot npr. Intra Karo C OP 400 LED 2500 27W/840 ali enakovredno</t>
  </si>
  <si>
    <t xml:space="preserve">Zvočniški kabel PPL 3 x 0,75 mm2                        </t>
  </si>
  <si>
    <t>Prestavitev video-nadzornega sistema
(ocenjeno 24 ur) :
- prestavitev snemalne naprave, oddaljenost do 2m
- demontaža in montaža kamer do 10 kos
- komplet z inštalacijskim materialom</t>
  </si>
  <si>
    <t>Nadometno ohišje za namestitev do 48 stikal,</t>
  </si>
  <si>
    <t>Stikalo z vgrajenim svetlobnim LED indikatorjem 230VAC</t>
  </si>
  <si>
    <t>Stikalni tablo ST1 z opremo, kot npr. Gewiss ali enakovredno:</t>
  </si>
  <si>
    <t>D 127001</t>
  </si>
  <si>
    <t>avgust, 2015</t>
  </si>
  <si>
    <r>
      <t xml:space="preserve"> - NYY-J 4x50mm</t>
    </r>
    <r>
      <rPr>
        <vertAlign val="superscript"/>
        <sz val="10"/>
        <rFont val="Arial CE"/>
        <family val="0"/>
      </rPr>
      <t>2</t>
    </r>
  </si>
  <si>
    <t xml:space="preserve"> - I-Y(st)Y 2x2x0,8mm</t>
  </si>
  <si>
    <t xml:space="preserve"> - UTP cat 5e, 4x2x24AWG </t>
  </si>
  <si>
    <t>Priključek notranje ali zunanje enote VRF sistema, 230V/400V</t>
  </si>
  <si>
    <t>Priključek strojnih porabnikov, tipal, črpalk … (ocena)</t>
  </si>
  <si>
    <t>Priključek tehnoloških porabnikov kuhinje, 
230V/400V</t>
  </si>
  <si>
    <t>Demontaža vse elektro opreme in odvoz na deponijo</t>
  </si>
  <si>
    <t>m2</t>
  </si>
  <si>
    <t>Sistem za neprekinjeno napajanje UPS:</t>
  </si>
  <si>
    <t>Sistem za neprekinjeno napajanje nazivne moči 5 kVA/4,5 kW v On-line tehnologiji dvojne pretvorbe energije,  s korekcijo vhodnega faktorja PFC in avtomatskim by-passom, skladno z IEC62040-3 (VFI-SS-111), rack 19" ohišje</t>
  </si>
  <si>
    <t>Vhodna napetost: 230 V (1f) 156~280 Vac; do 130 VAC pri 70% -ni obremenitvi</t>
  </si>
  <si>
    <t>Preobremenljivost razsmernika do 105% stalno, 125% za 5 minut, 150% za 30 sekund</t>
  </si>
  <si>
    <t>Hrupnost  naprave: &lt;55 dB</t>
  </si>
  <si>
    <t xml:space="preserve">Oblika ohišja: rack 19"; dimenzije 440 x 177,4 x 608 mm,  višina 4U, globina 608 mm </t>
  </si>
  <si>
    <t>Komunikacijska omara za univerzalno ožičenje 19",  dimenzij 600x600x2000mm (42 U), s steklenimi vrati, kineto za aranžiranje kablov, snemljivi stranicami in z vgrajeno opremo:</t>
  </si>
  <si>
    <t>Ločilno stikalo MC1 100A 3 polni</t>
  </si>
  <si>
    <t xml:space="preserve"> - 300x300mm</t>
  </si>
  <si>
    <t>Požarna zaščita s Požarno zaščitnimi blazinicami EI90. Izdelava požarnega zaščitnega preboja električnih kablov skozi požarne sektorje, ki so lahko masivni zidovi ali stropi ali lahke predelne stene (npr. 
mavčno kartonske plošče, če se preboj izvede po sistemu špalet). Uporaba požarno zaščitnih blazinic PB 100/200 EI 90 in PB 200/200 EI 90. Po potrebi uporabimo tudi požarno zaščitno maso kot npr. PM ELAST-o-INT plastin ali enakovredno (če so posamezni kabli preseka večji od 185 mm2) in požarno zaščitni kit kot npr. PK EXPAN ali enakovredno. Požarno zaščitne blazinice PB se uporabijo tam, kjer je stranica odprtine večja od 200mm oz. fi 
lukne večji od 200 mm. Preboj je zaščiten samo na eni strani meje požarnega sektorja. Požarna odpornost EI 90. Vsi izdelki morajo imeti Slovensko tehnično soglasje. Po požarni zaščiti se preboje označi z odgovarjajočimi nalepkami.</t>
  </si>
  <si>
    <t>Menjava varovalnih elementov o obsotoječem glavnem razdelilniku:</t>
  </si>
  <si>
    <t xml:space="preserve">VLOŽEK TALILNI NV00, 40A,500V </t>
  </si>
  <si>
    <t>Nadgradna LED stenska svetilka, dolžine 855 mm, ohišje iz aluminija, višine 120 mm, opalni difuzor, 2100lm, 33W, 4000K, komplet z napajalnikom, kot npr. Intra Kalis LEDplus WDI 900 HO 840 ali enakovredno</t>
  </si>
  <si>
    <t>KNX/EIB vklopni aktuator za ogrevanje, 6 kanalni, kot npr. GIRA 2158 00 ali enakovredno</t>
  </si>
  <si>
    <t>Prestavitev upravljanja ramp na novo lokacijo recepcije (oddaljenost 10 m), komplet z inštalacijskim materialom.</t>
  </si>
  <si>
    <t>Dobava, montaža in zagon. Pred dobavo zvočnikov preveriti obstoječo napravo ozvočenja in dobaviti ustrezne kompatibilne zvočnike.</t>
  </si>
  <si>
    <t>Izdelava začasnega elektro grad. priključka za čas gradnje, vključeno z električnim števcem, skupaj z gradbiščno elektro omarico in izvedbo meritev zaščite.</t>
  </si>
  <si>
    <t xml:space="preserve"> - UTP 4x2x23 AWG cat. 6 (2x povezava snemalnik - monitor)</t>
  </si>
  <si>
    <t xml:space="preserve"> - VGA kabel z priključnimi konektorji (2x povezava snemalnik - monitor)</t>
  </si>
  <si>
    <t>Demontaža obstoječega sistema "sestrski klic v sili" v prostoru kopalnice, ter ponovna montaža, komplet z potrebnim inštalacijskim materialom</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</si>
</sst>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_);_(* \(#,##0.00\);_(* &quot;-&quot;??_);_(@_)"/>
    <numFmt numFmtId="173" formatCode="00&quot;.&quot;"/>
    <numFmt numFmtId="174" formatCode="0.0"/>
    <numFmt numFmtId="175" formatCode="#,##0.00\ [$SIT-424]"/>
    <numFmt numFmtId="176" formatCode="#,##0.00\ [$EUR]"/>
    <numFmt numFmtId="177" formatCode="_-* #,##0\ _S_I_T_-;\-* #,##0\ _S_I_T_-;_-* &quot;-&quot;??\ _S_I_T_-;_-@_-"/>
    <numFmt numFmtId="178" formatCode="#,##0.0"/>
    <numFmt numFmtId="179" formatCode="&quot;True&quot;;&quot;True&quot;;&quot;False&quot;"/>
    <numFmt numFmtId="180" formatCode="&quot;On&quot;;&quot;On&quot;;&quot;Off&quot;"/>
    <numFmt numFmtId="181" formatCode="[$-424]d\.\ mmmm\ yyyy"/>
    <numFmt numFmtId="182" formatCode="#,##0.00\ &quot;SIT&quot;"/>
    <numFmt numFmtId="183" formatCode="#,##0.00##;\-#,##0.00##;0.00"/>
    <numFmt numFmtId="184" formatCode="###,###,###,##0.00##"/>
    <numFmt numFmtId="185" formatCode="#,##0_ ;\-#,##0\ "/>
    <numFmt numFmtId="186" formatCode="_-* #,##0.00\ _k_n_-;\-* #,##0.00\ _k_n_-;_-* &quot;-&quot;??\ _k_n_-;_-@_-"/>
    <numFmt numFmtId="187" formatCode="_-* #,##0.00\ [$€]_-;\-* #,##0.00\ [$€]_-;_-* &quot;-&quot;??\ [$€]_-;_-@_-"/>
    <numFmt numFmtId="188" formatCode="0.00;[Red]0.00"/>
    <numFmt numFmtId="189" formatCode="[$€-2]\ #,##0.00_);[Red]\([$€-2]\ #,##0.00\)"/>
    <numFmt numFmtId="190" formatCode="#,##0.00_ ;\-#,##0.00\ "/>
    <numFmt numFmtId="191" formatCode="#,##0.00\ [$€-1]"/>
    <numFmt numFmtId="192" formatCode="_-* #,##0.00\ [$€-1]_-;\-* #,##0.00\ [$€-1]_-;_-* &quot;-&quot;??\ [$€-1]_-;_-@_-"/>
    <numFmt numFmtId="193" formatCode="#,##0.00\ [$kn-41A]"/>
    <numFmt numFmtId="194" formatCode="#,##0\ [$EUR]"/>
    <numFmt numFmtId="195" formatCode="#,##0.00\ _S_I_T"/>
    <numFmt numFmtId="196" formatCode="\$#,##0.00_);\-\$#,##0.00"/>
    <numFmt numFmtId="197" formatCode="0.000"/>
    <numFmt numFmtId="198" formatCode="#,##0.00\ [$€-424];[Red]\-#,##0.00\ [$€-424]"/>
    <numFmt numFmtId="199" formatCode="#,##0.00\ \€"/>
    <numFmt numFmtId="200" formatCode="0.0%"/>
    <numFmt numFmtId="201" formatCode="#,##0.0_ ;\-#,##0.0\ "/>
    <numFmt numFmtId="202" formatCode="_-* #,##0.00\ _S_I_T_-;\-* #,##0.00\ _S_I_T_-;_-* \-??\ _S_I_T_-;_-@_-"/>
    <numFmt numFmtId="203" formatCode="#,##0.00\ &quot;€&quot;"/>
    <numFmt numFmtId="204" formatCode="#,##0.000"/>
    <numFmt numFmtId="205" formatCode="_-* #,##0.000\ [$€-1]_-;\-* #,##0.000\ [$€-1]_-;_-* &quot;-&quot;??\ [$€-1]_-;_-@_-"/>
  </numFmts>
  <fonts count="73">
    <font>
      <sz val="10"/>
      <name val="Arial"/>
      <family val="0"/>
    </font>
    <font>
      <u val="single"/>
      <sz val="9"/>
      <color indexed="36"/>
      <name val="Courier"/>
      <family val="3"/>
    </font>
    <font>
      <u val="single"/>
      <sz val="9"/>
      <color indexed="12"/>
      <name val="Courier"/>
      <family val="3"/>
    </font>
    <font>
      <sz val="10"/>
      <name val="Gatineau"/>
      <family val="0"/>
    </font>
    <font>
      <sz val="12"/>
      <name val="Courier"/>
      <family val="3"/>
    </font>
    <font>
      <sz val="11"/>
      <name val="Tahoma"/>
      <family val="2"/>
    </font>
    <font>
      <sz val="10"/>
      <name val="Arial CE"/>
      <family val="0"/>
    </font>
    <font>
      <sz val="14"/>
      <name val="Arial CE"/>
      <family val="2"/>
    </font>
    <font>
      <b/>
      <sz val="14"/>
      <name val="Arial CE"/>
      <family val="2"/>
    </font>
    <font>
      <b/>
      <sz val="10"/>
      <name val="Arial"/>
      <family val="2"/>
    </font>
    <font>
      <b/>
      <i/>
      <sz val="10"/>
      <name val="Arial"/>
      <family val="2"/>
    </font>
    <font>
      <b/>
      <sz val="10"/>
      <name val="Arial CE"/>
      <family val="0"/>
    </font>
    <font>
      <sz val="10"/>
      <color indexed="12"/>
      <name val="Arial CE"/>
      <family val="2"/>
    </font>
    <font>
      <sz val="10"/>
      <color indexed="10"/>
      <name val="Arial CE"/>
      <family val="2"/>
    </font>
    <font>
      <sz val="9"/>
      <name val="Arial"/>
      <family val="2"/>
    </font>
    <font>
      <sz val="11"/>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1"/>
      <color indexed="10"/>
      <name val="Calibri"/>
      <family val="2"/>
    </font>
    <font>
      <i/>
      <sz val="11"/>
      <color indexed="23"/>
      <name val="Calibri"/>
      <family val="2"/>
    </font>
    <font>
      <b/>
      <sz val="11"/>
      <color indexed="9"/>
      <name val="Calibri"/>
      <family val="2"/>
    </font>
    <font>
      <sz val="11"/>
      <color indexed="20"/>
      <name val="Calibri"/>
      <family val="2"/>
    </font>
    <font>
      <sz val="11"/>
      <color indexed="62"/>
      <name val="Calibri"/>
      <family val="2"/>
    </font>
    <font>
      <b/>
      <sz val="11"/>
      <color indexed="8"/>
      <name val="Calibri"/>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52"/>
      <name val="Calibri"/>
      <family val="2"/>
    </font>
    <font>
      <sz val="12"/>
      <color indexed="8"/>
      <name val="Calibri"/>
      <family val="2"/>
    </font>
    <font>
      <sz val="10"/>
      <color indexed="8"/>
      <name val="Sans"/>
      <family val="0"/>
    </font>
    <font>
      <sz val="10"/>
      <color indexed="8"/>
      <name val="Arial"/>
      <family val="2"/>
    </font>
    <font>
      <sz val="10"/>
      <name val="MS Sans Serif"/>
      <family val="2"/>
    </font>
    <font>
      <sz val="8"/>
      <name val="Arial CE"/>
      <family val="2"/>
    </font>
    <font>
      <vertAlign val="superscript"/>
      <sz val="10"/>
      <name val="Arial CE"/>
      <family val="0"/>
    </font>
    <font>
      <u val="single"/>
      <sz val="10"/>
      <color indexed="12"/>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8"/>
      <name val="Times New Roman"/>
      <family val="2"/>
    </font>
    <font>
      <sz val="10"/>
      <color indexed="8"/>
      <name val="Tahoma"/>
      <family val="2"/>
    </font>
    <font>
      <sz val="11"/>
      <color indexed="19"/>
      <name val="Calibri"/>
      <family val="2"/>
    </font>
    <font>
      <b/>
      <sz val="11"/>
      <color indexed="10"/>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theme="1"/>
      <name val="Times New Roman"/>
      <family val="2"/>
    </font>
    <font>
      <sz val="10"/>
      <color theme="1"/>
      <name val="Tahoma"/>
      <family val="2"/>
    </font>
    <font>
      <sz val="12"/>
      <color theme="1"/>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double"/>
    </border>
    <border>
      <left/>
      <right/>
      <top style="thin"/>
      <bottom/>
    </border>
    <border>
      <left style="thin"/>
      <right style="thin"/>
      <top>
        <color indexed="63"/>
      </top>
      <bottom style="thin"/>
    </border>
  </borders>
  <cellStyleXfs count="2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18" fillId="3" borderId="0" applyNumberFormat="0" applyBorder="0" applyAlignment="0" applyProtection="0"/>
    <xf numFmtId="0" fontId="51" fillId="4" borderId="0" applyNumberFormat="0" applyBorder="0" applyAlignment="0" applyProtection="0"/>
    <xf numFmtId="0" fontId="18" fillId="5" borderId="0" applyNumberFormat="0" applyBorder="0" applyAlignment="0" applyProtection="0"/>
    <xf numFmtId="0" fontId="51" fillId="6" borderId="0" applyNumberFormat="0" applyBorder="0" applyAlignment="0" applyProtection="0"/>
    <xf numFmtId="0" fontId="18" fillId="7" borderId="0" applyNumberFormat="0" applyBorder="0" applyAlignment="0" applyProtection="0"/>
    <xf numFmtId="0" fontId="51" fillId="8" borderId="0" applyNumberFormat="0" applyBorder="0" applyAlignment="0" applyProtection="0"/>
    <xf numFmtId="0" fontId="18" fillId="9" borderId="0" applyNumberFormat="0" applyBorder="0" applyAlignment="0" applyProtection="0"/>
    <xf numFmtId="0" fontId="51" fillId="10" borderId="0" applyNumberFormat="0" applyBorder="0" applyAlignment="0" applyProtection="0"/>
    <xf numFmtId="0" fontId="18" fillId="11" borderId="0" applyNumberFormat="0" applyBorder="0" applyAlignment="0" applyProtection="0"/>
    <xf numFmtId="0" fontId="51"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51" fillId="14" borderId="0" applyNumberFormat="0" applyBorder="0" applyAlignment="0" applyProtection="0"/>
    <xf numFmtId="0" fontId="18" fillId="15" borderId="0" applyNumberFormat="0" applyBorder="0" applyAlignment="0" applyProtection="0"/>
    <xf numFmtId="0" fontId="51" fillId="16" borderId="0" applyNumberFormat="0" applyBorder="0" applyAlignment="0" applyProtection="0"/>
    <xf numFmtId="0" fontId="18" fillId="17" borderId="0" applyNumberFormat="0" applyBorder="0" applyAlignment="0" applyProtection="0"/>
    <xf numFmtId="0" fontId="51" fillId="18" borderId="0" applyNumberFormat="0" applyBorder="0" applyAlignment="0" applyProtection="0"/>
    <xf numFmtId="0" fontId="18" fillId="19" borderId="0" applyNumberFormat="0" applyBorder="0" applyAlignment="0" applyProtection="0"/>
    <xf numFmtId="0" fontId="51" fillId="20" borderId="0" applyNumberFormat="0" applyBorder="0" applyAlignment="0" applyProtection="0"/>
    <xf numFmtId="0" fontId="18" fillId="9" borderId="0" applyNumberFormat="0" applyBorder="0" applyAlignment="0" applyProtection="0"/>
    <xf numFmtId="0" fontId="51" fillId="21" borderId="0" applyNumberFormat="0" applyBorder="0" applyAlignment="0" applyProtection="0"/>
    <xf numFmtId="0" fontId="18" fillId="15" borderId="0" applyNumberFormat="0" applyBorder="0" applyAlignment="0" applyProtection="0"/>
    <xf numFmtId="0" fontId="51" fillId="22" borderId="0" applyNumberFormat="0" applyBorder="0" applyAlignment="0" applyProtection="0"/>
    <xf numFmtId="0" fontId="18" fillId="23"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52" fillId="24" borderId="0" applyNumberFormat="0" applyBorder="0" applyAlignment="0" applyProtection="0"/>
    <xf numFmtId="0" fontId="19" fillId="25" borderId="0" applyNumberFormat="0" applyBorder="0" applyAlignment="0" applyProtection="0"/>
    <xf numFmtId="0" fontId="52" fillId="26" borderId="0" applyNumberFormat="0" applyBorder="0" applyAlignment="0" applyProtection="0"/>
    <xf numFmtId="0" fontId="19" fillId="17" borderId="0" applyNumberFormat="0" applyBorder="0" applyAlignment="0" applyProtection="0"/>
    <xf numFmtId="0" fontId="52" fillId="27" borderId="0" applyNumberFormat="0" applyBorder="0" applyAlignment="0" applyProtection="0"/>
    <xf numFmtId="0" fontId="19" fillId="19" borderId="0" applyNumberFormat="0" applyBorder="0" applyAlignment="0" applyProtection="0"/>
    <xf numFmtId="0" fontId="52" fillId="28" borderId="0" applyNumberFormat="0" applyBorder="0" applyAlignment="0" applyProtection="0"/>
    <xf numFmtId="0" fontId="19" fillId="29" borderId="0" applyNumberFormat="0" applyBorder="0" applyAlignment="0" applyProtection="0"/>
    <xf numFmtId="0" fontId="52" fillId="30" borderId="0" applyNumberFormat="0" applyBorder="0" applyAlignment="0" applyProtection="0"/>
    <xf numFmtId="0" fontId="19" fillId="31" borderId="0" applyNumberFormat="0" applyBorder="0" applyAlignment="0" applyProtection="0"/>
    <xf numFmtId="0" fontId="52" fillId="32" borderId="0" applyNumberFormat="0" applyBorder="0" applyAlignment="0" applyProtection="0"/>
    <xf numFmtId="0" fontId="19" fillId="33" borderId="0" applyNumberFormat="0" applyBorder="0" applyAlignment="0" applyProtection="0"/>
    <xf numFmtId="0" fontId="19" fillId="25"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29" borderId="0" applyNumberFormat="0" applyBorder="0" applyAlignment="0" applyProtection="0"/>
    <xf numFmtId="0" fontId="19" fillId="31" borderId="0" applyNumberFormat="0" applyBorder="0" applyAlignment="0" applyProtection="0"/>
    <xf numFmtId="0" fontId="19" fillId="33" borderId="0" applyNumberFormat="0" applyBorder="0" applyAlignment="0" applyProtection="0"/>
    <xf numFmtId="0" fontId="37" fillId="0" borderId="0">
      <alignment/>
      <protection/>
    </xf>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9" borderId="0" applyNumberFormat="0" applyBorder="0" applyAlignment="0" applyProtection="0"/>
    <xf numFmtId="0" fontId="19" fillId="31" borderId="0" applyNumberFormat="0" applyBorder="0" applyAlignment="0" applyProtection="0"/>
    <xf numFmtId="0" fontId="19" fillId="37" borderId="0" applyNumberFormat="0" applyBorder="0" applyAlignment="0" applyProtection="0"/>
    <xf numFmtId="0" fontId="25" fillId="5" borderId="0" applyNumberFormat="0" applyBorder="0" applyAlignment="0" applyProtection="0"/>
    <xf numFmtId="0" fontId="35" fillId="38" borderId="1" applyNumberFormat="0" applyAlignment="0" applyProtection="0"/>
    <xf numFmtId="0" fontId="24" fillId="39" borderId="2" applyNumberFormat="0" applyAlignment="0" applyProtection="0"/>
    <xf numFmtId="172" fontId="0" fillId="0" borderId="0" applyFont="0" applyFill="0" applyBorder="0" applyAlignment="0" applyProtection="0"/>
    <xf numFmtId="0" fontId="53" fillId="40" borderId="0" applyNumberFormat="0" applyBorder="0" applyAlignment="0" applyProtection="0"/>
    <xf numFmtId="0" fontId="20" fillId="7" borderId="0" applyNumberFormat="0" applyBorder="0" applyAlignment="0" applyProtection="0"/>
    <xf numFmtId="0" fontId="53" fillId="40" borderId="0" applyNumberFormat="0" applyBorder="0" applyAlignment="0" applyProtection="0"/>
    <xf numFmtId="187" fontId="6" fillId="0" borderId="0" applyFont="0" applyFill="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26" fillId="13" borderId="1" applyNumberFormat="0" applyAlignment="0" applyProtection="0"/>
    <xf numFmtId="0" fontId="55" fillId="41" borderId="6" applyNumberFormat="0" applyAlignment="0" applyProtection="0"/>
    <xf numFmtId="0" fontId="21" fillId="38" borderId="7" applyNumberFormat="0" applyAlignment="0" applyProtection="0"/>
    <xf numFmtId="0" fontId="34"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30" fillId="0" borderId="3" applyNumberFormat="0" applyFill="0" applyAlignment="0" applyProtection="0"/>
    <xf numFmtId="0" fontId="58" fillId="0" borderId="10" applyNumberFormat="0" applyFill="0" applyAlignment="0" applyProtection="0"/>
    <xf numFmtId="0" fontId="31" fillId="0" borderId="4" applyNumberFormat="0" applyFill="0" applyAlignment="0" applyProtection="0"/>
    <xf numFmtId="0" fontId="59" fillId="0" borderId="11" applyNumberFormat="0" applyFill="0" applyAlignment="0" applyProtection="0"/>
    <xf numFmtId="0" fontId="32" fillId="0" borderId="5"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6" fillId="0" borderId="0">
      <alignment/>
      <protection/>
    </xf>
    <xf numFmtId="0" fontId="51" fillId="0" borderId="0">
      <alignment/>
      <protection/>
    </xf>
    <xf numFmtId="0" fontId="60" fillId="0" borderId="0">
      <alignment/>
      <protection/>
    </xf>
    <xf numFmtId="0" fontId="6" fillId="0" borderId="0">
      <alignment vertical="top"/>
      <protection/>
    </xf>
    <xf numFmtId="0" fontId="61" fillId="0" borderId="0">
      <alignment/>
      <protection/>
    </xf>
    <xf numFmtId="0" fontId="51" fillId="0" borderId="0">
      <alignment/>
      <protection/>
    </xf>
    <xf numFmtId="0" fontId="0" fillId="0" borderId="0">
      <alignment/>
      <protection/>
    </xf>
    <xf numFmtId="0" fontId="0" fillId="0" borderId="0">
      <alignment/>
      <protection/>
    </xf>
    <xf numFmtId="0" fontId="62"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193" fontId="0" fillId="0" borderId="0">
      <alignment vertical="top"/>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51" fillId="0" borderId="0">
      <alignment/>
      <protection/>
    </xf>
    <xf numFmtId="0" fontId="6" fillId="0" borderId="0">
      <alignment/>
      <protection/>
    </xf>
    <xf numFmtId="0" fontId="0" fillId="0" borderId="0">
      <alignment/>
      <protection/>
    </xf>
    <xf numFmtId="0" fontId="6" fillId="0" borderId="0">
      <alignment/>
      <protection/>
    </xf>
    <xf numFmtId="0" fontId="51" fillId="0" borderId="0">
      <alignment/>
      <protection/>
    </xf>
    <xf numFmtId="0" fontId="6" fillId="0" borderId="0">
      <alignment/>
      <protection/>
    </xf>
    <xf numFmtId="0" fontId="51" fillId="0" borderId="0">
      <alignment/>
      <protection/>
    </xf>
    <xf numFmtId="0" fontId="6" fillId="0" borderId="0">
      <alignment/>
      <protection/>
    </xf>
    <xf numFmtId="0" fontId="6" fillId="0" borderId="0">
      <alignment/>
      <protection/>
    </xf>
    <xf numFmtId="0" fontId="3" fillId="0" borderId="0">
      <alignment/>
      <protection/>
    </xf>
    <xf numFmtId="0" fontId="39" fillId="0" borderId="0">
      <alignment/>
      <protection/>
    </xf>
    <xf numFmtId="0" fontId="33" fillId="42" borderId="0" applyNumberFormat="0" applyBorder="0" applyAlignment="0" applyProtection="0"/>
    <xf numFmtId="0" fontId="63" fillId="43" borderId="0" applyNumberFormat="0" applyBorder="0" applyAlignment="0" applyProtection="0"/>
    <xf numFmtId="0" fontId="33" fillId="42" borderId="0" applyNumberFormat="0" applyBorder="0" applyAlignment="0" applyProtection="0"/>
    <xf numFmtId="0" fontId="63"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 fillId="0" borderId="0">
      <alignment/>
      <protection/>
    </xf>
    <xf numFmtId="37" fontId="4" fillId="0" borderId="0">
      <alignment/>
      <protection/>
    </xf>
    <xf numFmtId="0" fontId="6" fillId="0" borderId="0">
      <alignment/>
      <protection/>
    </xf>
    <xf numFmtId="0" fontId="18" fillId="44" borderId="12" applyNumberFormat="0" applyFont="0" applyAlignment="0" applyProtection="0"/>
    <xf numFmtId="0" fontId="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45" borderId="13" applyNumberFormat="0" applyFont="0" applyAlignment="0" applyProtection="0"/>
    <xf numFmtId="0" fontId="0" fillId="44" borderId="12" applyNumberFormat="0" applyFont="0" applyAlignment="0" applyProtection="0"/>
    <xf numFmtId="0" fontId="0" fillId="44" borderId="12" applyNumberFormat="0" applyFont="0" applyAlignment="0" applyProtection="0"/>
    <xf numFmtId="0" fontId="0" fillId="44" borderId="12" applyNumberFormat="0" applyFont="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21" fillId="38" borderId="7" applyNumberFormat="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52" fillId="46" borderId="0" applyNumberFormat="0" applyBorder="0" applyAlignment="0" applyProtection="0"/>
    <xf numFmtId="0" fontId="19" fillId="34" borderId="0" applyNumberFormat="0" applyBorder="0" applyAlignment="0" applyProtection="0"/>
    <xf numFmtId="0" fontId="52" fillId="47" borderId="0" applyNumberFormat="0" applyBorder="0" applyAlignment="0" applyProtection="0"/>
    <xf numFmtId="0" fontId="19" fillId="35" borderId="0" applyNumberFormat="0" applyBorder="0" applyAlignment="0" applyProtection="0"/>
    <xf numFmtId="0" fontId="52" fillId="48" borderId="0" applyNumberFormat="0" applyBorder="0" applyAlignment="0" applyProtection="0"/>
    <xf numFmtId="0" fontId="19" fillId="36" borderId="0" applyNumberFormat="0" applyBorder="0" applyAlignment="0" applyProtection="0"/>
    <xf numFmtId="0" fontId="52" fillId="49" borderId="0" applyNumberFormat="0" applyBorder="0" applyAlignment="0" applyProtection="0"/>
    <xf numFmtId="0" fontId="19" fillId="29" borderId="0" applyNumberFormat="0" applyBorder="0" applyAlignment="0" applyProtection="0"/>
    <xf numFmtId="0" fontId="52" fillId="50" borderId="0" applyNumberFormat="0" applyBorder="0" applyAlignment="0" applyProtection="0"/>
    <xf numFmtId="0" fontId="19" fillId="31" borderId="0" applyNumberFormat="0" applyBorder="0" applyAlignment="0" applyProtection="0"/>
    <xf numFmtId="0" fontId="52" fillId="51" borderId="0" applyNumberFormat="0" applyBorder="0" applyAlignment="0" applyProtection="0"/>
    <xf numFmtId="0" fontId="19" fillId="37" borderId="0" applyNumberFormat="0" applyBorder="0" applyAlignment="0" applyProtection="0"/>
    <xf numFmtId="0" fontId="66" fillId="0" borderId="14" applyNumberFormat="0" applyFill="0" applyAlignment="0" applyProtection="0"/>
    <xf numFmtId="0" fontId="34" fillId="0" borderId="8" applyNumberFormat="0" applyFill="0" applyAlignment="0" applyProtection="0"/>
    <xf numFmtId="0" fontId="67" fillId="52" borderId="15" applyNumberFormat="0" applyAlignment="0" applyProtection="0"/>
    <xf numFmtId="0" fontId="24" fillId="39" borderId="2" applyNumberFormat="0" applyAlignment="0" applyProtection="0"/>
    <xf numFmtId="0" fontId="68" fillId="41" borderId="16" applyNumberFormat="0" applyAlignment="0" applyProtection="0"/>
    <xf numFmtId="0" fontId="35" fillId="38" borderId="1" applyNumberFormat="0" applyAlignment="0" applyProtection="0"/>
    <xf numFmtId="0" fontId="69" fillId="53" borderId="0" applyNumberFormat="0" applyBorder="0" applyAlignment="0" applyProtection="0"/>
    <xf numFmtId="0" fontId="25" fillId="5" borderId="0" applyNumberFormat="0" applyBorder="0" applyAlignment="0" applyProtection="0"/>
    <xf numFmtId="0" fontId="28" fillId="0" borderId="0">
      <alignment/>
      <protection/>
    </xf>
    <xf numFmtId="0" fontId="38" fillId="0" borderId="0">
      <alignment/>
      <protection/>
    </xf>
    <xf numFmtId="0" fontId="29" fillId="0" borderId="0" applyNumberFormat="0" applyFill="0" applyBorder="0" applyAlignment="0" applyProtection="0"/>
    <xf numFmtId="0" fontId="27" fillId="0" borderId="1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4" fontId="1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86" fontId="36"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6" fillId="0" borderId="0" applyFont="0" applyFill="0" applyBorder="0" applyAlignment="0" applyProtection="0"/>
    <xf numFmtId="171" fontId="3" fillId="0" borderId="0" applyFont="0" applyFill="0" applyBorder="0" applyAlignment="0" applyProtection="0"/>
    <xf numFmtId="0" fontId="70" fillId="54" borderId="16" applyNumberFormat="0" applyAlignment="0" applyProtection="0"/>
    <xf numFmtId="0" fontId="26" fillId="13" borderId="1" applyNumberFormat="0" applyAlignment="0" applyProtection="0"/>
    <xf numFmtId="0" fontId="71" fillId="0" borderId="18" applyNumberFormat="0" applyFill="0" applyAlignment="0" applyProtection="0"/>
    <xf numFmtId="0" fontId="27" fillId="0" borderId="17" applyNumberFormat="0" applyFill="0" applyAlignment="0" applyProtection="0"/>
    <xf numFmtId="0" fontId="22" fillId="0" borderId="0" applyNumberFormat="0" applyFill="0" applyBorder="0" applyAlignment="0" applyProtection="0"/>
  </cellStyleXfs>
  <cellXfs count="384">
    <xf numFmtId="0" fontId="0" fillId="0" borderId="0" xfId="0" applyAlignment="1">
      <alignment/>
    </xf>
    <xf numFmtId="0" fontId="6" fillId="0" borderId="0" xfId="134" applyFont="1" applyFill="1">
      <alignment/>
      <protection/>
    </xf>
    <xf numFmtId="17" fontId="6" fillId="0" borderId="0" xfId="134" applyNumberFormat="1" applyFont="1" applyFill="1">
      <alignment/>
      <protection/>
    </xf>
    <xf numFmtId="172" fontId="0" fillId="0" borderId="0" xfId="239" applyFont="1" applyFill="1" applyBorder="1" applyAlignment="1">
      <alignment horizontal="right"/>
    </xf>
    <xf numFmtId="0" fontId="10" fillId="0" borderId="0" xfId="240" applyNumberFormat="1" applyFont="1" applyFill="1" applyBorder="1" applyAlignment="1">
      <alignment horizontal="left"/>
    </xf>
    <xf numFmtId="0" fontId="0" fillId="0" borderId="0" xfId="240" applyNumberFormat="1" applyFont="1" applyFill="1" applyBorder="1" applyAlignment="1">
      <alignment horizontal="left"/>
    </xf>
    <xf numFmtId="0" fontId="0" fillId="0" borderId="0" xfId="0" applyFont="1" applyFill="1" applyAlignment="1">
      <alignment/>
    </xf>
    <xf numFmtId="0" fontId="0" fillId="0" borderId="0" xfId="134" applyFont="1" applyFill="1" applyAlignment="1">
      <alignment horizontal="right"/>
      <protection/>
    </xf>
    <xf numFmtId="0" fontId="0" fillId="0" borderId="0" xfId="134" applyFont="1" applyFill="1">
      <alignment/>
      <protection/>
    </xf>
    <xf numFmtId="0" fontId="9" fillId="0" borderId="0" xfId="134" applyFont="1" applyFill="1">
      <alignment/>
      <protection/>
    </xf>
    <xf numFmtId="175" fontId="0" fillId="0" borderId="0" xfId="239" applyNumberFormat="1" applyFont="1" applyFill="1" applyAlignment="1">
      <alignment/>
    </xf>
    <xf numFmtId="0" fontId="0" fillId="0" borderId="19" xfId="134" applyFont="1" applyFill="1" applyBorder="1" applyAlignment="1">
      <alignment horizontal="right"/>
      <protection/>
    </xf>
    <xf numFmtId="0" fontId="0" fillId="0" borderId="19" xfId="134" applyFont="1" applyFill="1" applyBorder="1">
      <alignment/>
      <protection/>
    </xf>
    <xf numFmtId="0" fontId="9" fillId="0" borderId="0" xfId="134" applyFont="1" applyFill="1" applyAlignment="1">
      <alignment horizontal="right"/>
      <protection/>
    </xf>
    <xf numFmtId="0" fontId="5" fillId="0" borderId="0" xfId="134" applyFont="1" applyFill="1" applyAlignment="1">
      <alignment horizontal="right"/>
      <protection/>
    </xf>
    <xf numFmtId="0" fontId="5" fillId="0" borderId="0" xfId="134" applyFont="1" applyFill="1">
      <alignment/>
      <protection/>
    </xf>
    <xf numFmtId="0" fontId="8" fillId="0" borderId="0" xfId="134" applyFont="1" applyFill="1">
      <alignment/>
      <protection/>
    </xf>
    <xf numFmtId="0" fontId="7" fillId="0" borderId="0" xfId="134" applyFont="1" applyFill="1">
      <alignment/>
      <protection/>
    </xf>
    <xf numFmtId="0" fontId="6" fillId="0" borderId="0" xfId="134" applyFill="1">
      <alignment/>
      <protection/>
    </xf>
    <xf numFmtId="0" fontId="8" fillId="0" borderId="0" xfId="134" applyFont="1" applyFill="1">
      <alignment/>
      <protection/>
    </xf>
    <xf numFmtId="0" fontId="0" fillId="0" borderId="0" xfId="0" applyFont="1" applyFill="1" applyBorder="1" applyAlignment="1" applyProtection="1">
      <alignment horizontal="right" wrapText="1"/>
      <protection/>
    </xf>
    <xf numFmtId="49" fontId="8" fillId="0" borderId="0" xfId="134" applyNumberFormat="1" applyFont="1" applyFill="1" applyAlignment="1">
      <alignment horizontal="center"/>
      <protection/>
    </xf>
    <xf numFmtId="49" fontId="0" fillId="0" borderId="0" xfId="134" applyNumberFormat="1" applyFont="1" applyFill="1" applyAlignment="1">
      <alignment horizontal="center"/>
      <protection/>
    </xf>
    <xf numFmtId="16" fontId="0" fillId="0" borderId="0" xfId="134" applyNumberFormat="1" applyFont="1" applyFill="1">
      <alignment/>
      <protection/>
    </xf>
    <xf numFmtId="0" fontId="0" fillId="0" borderId="0" xfId="0" applyFill="1" applyAlignment="1">
      <alignment/>
    </xf>
    <xf numFmtId="0" fontId="16" fillId="0" borderId="0" xfId="0" applyFont="1" applyFill="1" applyAlignment="1">
      <alignment/>
    </xf>
    <xf numFmtId="0" fontId="9" fillId="0" borderId="0" xfId="113" applyFont="1" applyFill="1" applyAlignment="1">
      <alignment horizontal="right" vertical="center"/>
      <protection/>
    </xf>
    <xf numFmtId="199" fontId="0" fillId="0" borderId="0" xfId="0" applyNumberFormat="1" applyFont="1" applyFill="1" applyAlignment="1" applyProtection="1">
      <alignment horizontal="right" wrapText="1"/>
      <protection/>
    </xf>
    <xf numFmtId="199" fontId="0" fillId="0" borderId="0" xfId="0" applyNumberFormat="1" applyFont="1" applyFill="1" applyBorder="1" applyAlignment="1" applyProtection="1">
      <alignment horizontal="right"/>
      <protection locked="0"/>
    </xf>
    <xf numFmtId="199" fontId="6" fillId="0" borderId="0" xfId="204" applyNumberFormat="1" applyFont="1" applyFill="1" applyBorder="1" applyAlignment="1" applyProtection="1">
      <alignment horizontal="right"/>
      <protection locked="0"/>
    </xf>
    <xf numFmtId="199" fontId="6" fillId="0" borderId="0" xfId="204" applyNumberFormat="1" applyFont="1" applyFill="1" applyAlignment="1" applyProtection="1">
      <alignment horizontal="right"/>
      <protection locked="0"/>
    </xf>
    <xf numFmtId="199" fontId="6" fillId="0" borderId="0" xfId="191" applyNumberFormat="1" applyFont="1" applyFill="1" applyAlignment="1" applyProtection="1">
      <alignment horizontal="right" wrapText="1"/>
      <protection locked="0"/>
    </xf>
    <xf numFmtId="199" fontId="0" fillId="0" borderId="0" xfId="134" applyNumberFormat="1" applyFont="1" applyFill="1">
      <alignment/>
      <protection/>
    </xf>
    <xf numFmtId="199" fontId="0" fillId="0" borderId="0" xfId="239" applyNumberFormat="1" applyFont="1" applyFill="1" applyBorder="1" applyAlignment="1">
      <alignment/>
    </xf>
    <xf numFmtId="199" fontId="0" fillId="0" borderId="19" xfId="239" applyNumberFormat="1" applyFont="1" applyFill="1" applyBorder="1" applyAlignment="1">
      <alignment/>
    </xf>
    <xf numFmtId="199" fontId="0" fillId="0" borderId="0" xfId="239" applyNumberFormat="1" applyFont="1" applyFill="1" applyAlignment="1">
      <alignment/>
    </xf>
    <xf numFmtId="199" fontId="0" fillId="0" borderId="0" xfId="239" applyNumberFormat="1" applyFont="1" applyFill="1" applyBorder="1" applyAlignment="1">
      <alignment horizontal="right"/>
    </xf>
    <xf numFmtId="199" fontId="0" fillId="0" borderId="0" xfId="0" applyNumberFormat="1" applyFont="1" applyFill="1" applyAlignment="1">
      <alignment/>
    </xf>
    <xf numFmtId="199" fontId="5" fillId="0" borderId="0" xfId="134" applyNumberFormat="1" applyFont="1" applyFill="1">
      <alignment/>
      <protection/>
    </xf>
    <xf numFmtId="199" fontId="0" fillId="0" borderId="0" xfId="0" applyNumberFormat="1" applyFont="1" applyFill="1" applyBorder="1" applyAlignment="1" applyProtection="1">
      <alignment horizontal="right" wrapText="1"/>
      <protection locked="0"/>
    </xf>
    <xf numFmtId="199" fontId="0" fillId="0" borderId="0" xfId="135" applyNumberFormat="1" applyFont="1" applyFill="1" applyBorder="1" applyAlignment="1" applyProtection="1">
      <alignment horizontal="right" wrapText="1"/>
      <protection/>
    </xf>
    <xf numFmtId="199" fontId="6" fillId="0" borderId="0" xfId="191" applyNumberFormat="1" applyFont="1" applyFill="1" applyBorder="1" applyAlignment="1" applyProtection="1">
      <alignment/>
      <protection locked="0"/>
    </xf>
    <xf numFmtId="199" fontId="0" fillId="0" borderId="0" xfId="0" applyNumberFormat="1" applyFont="1" applyFill="1" applyBorder="1" applyAlignment="1" applyProtection="1">
      <alignment horizontal="right" wrapText="1"/>
      <protection/>
    </xf>
    <xf numFmtId="199" fontId="6" fillId="0" borderId="0" xfId="191" applyNumberFormat="1" applyFont="1" applyFill="1" applyBorder="1" applyAlignment="1" applyProtection="1">
      <alignment horizontal="right"/>
      <protection locked="0"/>
    </xf>
    <xf numFmtId="199" fontId="6" fillId="0" borderId="0" xfId="191" applyNumberFormat="1" applyFont="1" applyFill="1" applyBorder="1" applyAlignment="1" applyProtection="1">
      <alignment horizontal="right" wrapText="1"/>
      <protection locked="0"/>
    </xf>
    <xf numFmtId="199" fontId="9" fillId="0" borderId="20" xfId="239" applyNumberFormat="1" applyFont="1" applyFill="1" applyBorder="1" applyAlignment="1">
      <alignment/>
    </xf>
    <xf numFmtId="0" fontId="6" fillId="0" borderId="0" xfId="0" applyFont="1" applyFill="1" applyBorder="1" applyAlignment="1" applyProtection="1">
      <alignment vertical="top" wrapText="1"/>
      <protection/>
    </xf>
    <xf numFmtId="199" fontId="6" fillId="0" borderId="0" xfId="222" applyNumberFormat="1" applyFont="1" applyFill="1" applyBorder="1" applyAlignment="1" applyProtection="1">
      <alignment horizontal="right" wrapText="1"/>
      <protection locked="0"/>
    </xf>
    <xf numFmtId="199" fontId="0" fillId="0" borderId="0" xfId="0" applyNumberFormat="1" applyFont="1" applyFill="1" applyAlignment="1" applyProtection="1">
      <alignment horizontal="right" vertical="top" wrapText="1"/>
      <protection/>
    </xf>
    <xf numFmtId="199" fontId="0" fillId="0" borderId="0" xfId="0" applyNumberFormat="1" applyFont="1" applyFill="1" applyBorder="1" applyAlignment="1" applyProtection="1">
      <alignment horizontal="right" vertical="top" wrapText="1"/>
      <protection/>
    </xf>
    <xf numFmtId="0" fontId="9" fillId="0" borderId="0" xfId="240" applyNumberFormat="1" applyFont="1" applyFill="1" applyBorder="1" applyAlignment="1" applyProtection="1">
      <alignment horizontal="left" wrapText="1"/>
      <protection/>
    </xf>
    <xf numFmtId="174" fontId="0" fillId="0" borderId="0" xfId="240" applyNumberFormat="1" applyFont="1" applyFill="1" applyBorder="1" applyAlignment="1" applyProtection="1">
      <alignment horizontal="center" wrapText="1"/>
      <protection/>
    </xf>
    <xf numFmtId="4" fontId="9" fillId="0" borderId="0" xfId="240" applyNumberFormat="1" applyFont="1" applyFill="1" applyBorder="1" applyAlignment="1" applyProtection="1">
      <alignment horizontal="center" wrapText="1"/>
      <protection/>
    </xf>
    <xf numFmtId="199" fontId="9" fillId="0" borderId="0" xfId="240" applyNumberFormat="1" applyFont="1" applyFill="1" applyBorder="1" applyAlignment="1" applyProtection="1">
      <alignment horizontal="right" wrapText="1"/>
      <protection/>
    </xf>
    <xf numFmtId="0" fontId="0"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Font="1" applyFill="1" applyAlignment="1" applyProtection="1">
      <alignment horizontal="center" wrapText="1"/>
      <protection/>
    </xf>
    <xf numFmtId="173" fontId="40" fillId="0" borderId="21" xfId="205" applyNumberFormat="1" applyFont="1" applyFill="1" applyBorder="1" applyAlignment="1" applyProtection="1">
      <alignment horizontal="center"/>
      <protection/>
    </xf>
    <xf numFmtId="0" fontId="40" fillId="0" borderId="22" xfId="0" applyNumberFormat="1" applyFont="1" applyFill="1" applyBorder="1" applyAlignment="1" applyProtection="1">
      <alignment horizontal="center"/>
      <protection/>
    </xf>
    <xf numFmtId="178" fontId="40" fillId="0" borderId="22" xfId="0" applyNumberFormat="1" applyFont="1" applyFill="1" applyBorder="1" applyAlignment="1" applyProtection="1">
      <alignment horizontal="center"/>
      <protection/>
    </xf>
    <xf numFmtId="199" fontId="40" fillId="0" borderId="22" xfId="205" applyNumberFormat="1" applyFont="1" applyFill="1" applyBorder="1" applyAlignment="1" applyProtection="1">
      <alignment horizontal="right"/>
      <protection/>
    </xf>
    <xf numFmtId="199" fontId="40" fillId="0" borderId="23" xfId="205" applyNumberFormat="1" applyFont="1" applyFill="1" applyBorder="1" applyAlignment="1" applyProtection="1">
      <alignment horizontal="right"/>
      <protection/>
    </xf>
    <xf numFmtId="173" fontId="17" fillId="0" borderId="0" xfId="146" applyNumberFormat="1" applyFont="1" applyFill="1" applyBorder="1" applyAlignment="1" applyProtection="1">
      <alignment horizontal="center" vertical="top" wrapText="1"/>
      <protection/>
    </xf>
    <xf numFmtId="0" fontId="6" fillId="0" borderId="0" xfId="0" applyFont="1" applyFill="1" applyBorder="1" applyAlignment="1" applyProtection="1">
      <alignment horizontal="left" vertical="top" wrapText="1"/>
      <protection/>
    </xf>
    <xf numFmtId="0" fontId="0" fillId="0" borderId="0" xfId="147" applyFont="1" applyFill="1" applyBorder="1" applyAlignment="1" applyProtection="1">
      <alignment horizontal="center" vertical="top" wrapText="1"/>
      <protection/>
    </xf>
    <xf numFmtId="178" fontId="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right" vertical="top"/>
      <protection/>
    </xf>
    <xf numFmtId="0" fontId="0" fillId="0" borderId="0" xfId="0" applyFont="1" applyFill="1" applyBorder="1" applyAlignment="1" applyProtection="1">
      <alignment horizontal="center" vertical="top" wrapText="1"/>
      <protection/>
    </xf>
    <xf numFmtId="199" fontId="0" fillId="0" borderId="19" xfId="0" applyNumberFormat="1" applyFont="1" applyFill="1" applyBorder="1" applyAlignment="1" applyProtection="1">
      <alignment horizontal="right" vertical="top"/>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right" vertical="top" wrapText="1"/>
      <protection/>
    </xf>
    <xf numFmtId="199" fontId="0" fillId="0" borderId="0" xfId="0" applyNumberFormat="1" applyFont="1" applyFill="1" applyBorder="1" applyAlignment="1" applyProtection="1">
      <alignment horizontal="right" vertical="top"/>
      <protection/>
    </xf>
    <xf numFmtId="0" fontId="0" fillId="0" borderId="0" xfId="240" applyNumberFormat="1" applyFont="1" applyFill="1" applyBorder="1" applyAlignment="1" applyProtection="1">
      <alignment horizontal="left" vertical="top" wrapText="1"/>
      <protection/>
    </xf>
    <xf numFmtId="0" fontId="6" fillId="0" borderId="0" xfId="0" applyFont="1" applyFill="1" applyBorder="1" applyAlignment="1" applyProtection="1">
      <alignment/>
      <protection/>
    </xf>
    <xf numFmtId="4" fontId="0" fillId="0" borderId="0" xfId="0" applyNumberFormat="1" applyFont="1" applyFill="1" applyAlignment="1" applyProtection="1">
      <alignment horizontal="right" wrapText="1"/>
      <protection/>
    </xf>
    <xf numFmtId="0" fontId="6" fillId="0" borderId="0" xfId="0" applyFont="1" applyFill="1" applyAlignment="1" applyProtection="1">
      <alignment vertical="top"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vertical="top" wrapText="1"/>
      <protection/>
    </xf>
    <xf numFmtId="0" fontId="6"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2" fontId="6" fillId="0" borderId="0" xfId="191" applyNumberFormat="1" applyFont="1" applyFill="1" applyBorder="1" applyAlignment="1" applyProtection="1">
      <alignment horizontal="right"/>
      <protection/>
    </xf>
    <xf numFmtId="0" fontId="0" fillId="0" borderId="0" xfId="0" applyFont="1" applyFill="1" applyBorder="1" applyAlignment="1" applyProtection="1">
      <alignment vertical="top"/>
      <protection/>
    </xf>
    <xf numFmtId="0" fontId="0" fillId="0" borderId="0" xfId="0" applyFill="1" applyBorder="1" applyAlignment="1" applyProtection="1">
      <alignment wrapText="1"/>
      <protection/>
    </xf>
    <xf numFmtId="199" fontId="6" fillId="0" borderId="0" xfId="191" applyNumberFormat="1" applyFont="1" applyFill="1" applyAlignment="1" applyProtection="1">
      <alignment horizontal="right" vertical="top"/>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horizontal="center" vertical="top" wrapText="1"/>
      <protection/>
    </xf>
    <xf numFmtId="177" fontId="6" fillId="0" borderId="0" xfId="191" applyNumberFormat="1" applyFont="1" applyFill="1" applyBorder="1" applyAlignment="1" applyProtection="1">
      <alignment horizontal="center" wrapText="1"/>
      <protection/>
    </xf>
    <xf numFmtId="199" fontId="6" fillId="0" borderId="0" xfId="191" applyNumberFormat="1" applyFont="1" applyFill="1" applyBorder="1" applyAlignment="1" applyProtection="1">
      <alignment horizontal="right" vertical="top" wrapText="1"/>
      <protection/>
    </xf>
    <xf numFmtId="199" fontId="6" fillId="0" borderId="0" xfId="0" applyNumberFormat="1" applyFont="1" applyFill="1" applyBorder="1" applyAlignment="1" applyProtection="1">
      <alignment horizontal="right" vertical="top" wrapText="1"/>
      <protection/>
    </xf>
    <xf numFmtId="0" fontId="6" fillId="0" borderId="0" xfId="0" applyFont="1" applyFill="1" applyAlignment="1" applyProtection="1">
      <alignment vertical="top"/>
      <protection/>
    </xf>
    <xf numFmtId="173" fontId="40" fillId="0" borderId="24" xfId="0" applyNumberFormat="1" applyFont="1" applyFill="1" applyBorder="1" applyAlignment="1" applyProtection="1">
      <alignment horizontal="center"/>
      <protection/>
    </xf>
    <xf numFmtId="0" fontId="9" fillId="0" borderId="25" xfId="240" applyNumberFormat="1" applyFont="1" applyFill="1" applyBorder="1" applyAlignment="1" applyProtection="1">
      <alignment horizontal="left"/>
      <protection/>
    </xf>
    <xf numFmtId="0" fontId="6" fillId="0" borderId="2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6" fillId="0" borderId="25" xfId="0" applyFont="1" applyFill="1" applyBorder="1" applyAlignment="1" applyProtection="1">
      <alignment/>
      <protection/>
    </xf>
    <xf numFmtId="199" fontId="11" fillId="0" borderId="26" xfId="0" applyNumberFormat="1" applyFont="1" applyFill="1" applyBorder="1" applyAlignment="1" applyProtection="1">
      <alignment/>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horizontal="center"/>
      <protection/>
    </xf>
    <xf numFmtId="0" fontId="0" fillId="0" borderId="0" xfId="0" applyFont="1" applyFill="1" applyAlignment="1" applyProtection="1">
      <alignment vertical="top" wrapText="1"/>
      <protection/>
    </xf>
    <xf numFmtId="0" fontId="0" fillId="0" borderId="0" xfId="0" applyFill="1" applyAlignment="1" applyProtection="1">
      <alignment vertical="top" wrapText="1"/>
      <protection/>
    </xf>
    <xf numFmtId="178" fontId="0" fillId="0" borderId="0" xfId="0" applyNumberFormat="1" applyFont="1" applyFill="1" applyAlignment="1" applyProtection="1">
      <alignment horizontal="center" wrapText="1"/>
      <protection/>
    </xf>
    <xf numFmtId="0" fontId="6" fillId="0" borderId="0" xfId="0" applyFont="1" applyFill="1" applyAlignment="1" applyProtection="1">
      <alignment horizontal="center"/>
      <protection/>
    </xf>
    <xf numFmtId="178" fontId="6" fillId="0" borderId="0" xfId="0" applyNumberFormat="1" applyFont="1" applyFill="1" applyAlignment="1" applyProtection="1">
      <alignment horizontal="center"/>
      <protection/>
    </xf>
    <xf numFmtId="199" fontId="6" fillId="0" borderId="0" xfId="204" applyNumberFormat="1" applyFont="1" applyFill="1" applyAlignment="1" applyProtection="1">
      <alignment horizontal="right"/>
      <protection/>
    </xf>
    <xf numFmtId="200" fontId="6" fillId="0" borderId="0" xfId="0" applyNumberFormat="1" applyFont="1" applyFill="1" applyAlignment="1" applyProtection="1">
      <alignment horizontal="center" wrapText="1"/>
      <protection/>
    </xf>
    <xf numFmtId="0" fontId="6" fillId="0" borderId="0" xfId="0" applyFont="1" applyFill="1" applyAlignment="1" applyProtection="1">
      <alignment horizontal="center" wrapText="1"/>
      <protection/>
    </xf>
    <xf numFmtId="0" fontId="17" fillId="0" borderId="0" xfId="0" applyFont="1" applyFill="1" applyAlignment="1" applyProtection="1">
      <alignment horizontal="center" wrapText="1"/>
      <protection/>
    </xf>
    <xf numFmtId="0" fontId="6" fillId="0" borderId="0" xfId="0" applyFont="1" applyFill="1" applyAlignment="1" applyProtection="1">
      <alignment horizontal="left" vertical="top" wrapText="1"/>
      <protection/>
    </xf>
    <xf numFmtId="0" fontId="6" fillId="0" borderId="0" xfId="0" applyFont="1" applyFill="1" applyAlignment="1" applyProtection="1">
      <alignment/>
      <protection/>
    </xf>
    <xf numFmtId="199" fontId="0" fillId="0" borderId="0" xfId="0" applyNumberFormat="1" applyFont="1" applyFill="1" applyBorder="1" applyAlignment="1" applyProtection="1">
      <alignment/>
      <protection/>
    </xf>
    <xf numFmtId="199" fontId="0" fillId="0" borderId="0" xfId="0" applyNumberFormat="1" applyFont="1" applyFill="1" applyAlignment="1" applyProtection="1">
      <alignment wrapText="1"/>
      <protection/>
    </xf>
    <xf numFmtId="0" fontId="6" fillId="0" borderId="0" xfId="0" applyFont="1" applyFill="1" applyAlignment="1" applyProtection="1">
      <alignment wrapText="1"/>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199" fontId="6" fillId="0" borderId="0" xfId="191" applyNumberFormat="1" applyFont="1" applyFill="1" applyBorder="1" applyAlignment="1" applyProtection="1">
      <alignment horizontal="right"/>
      <protection/>
    </xf>
    <xf numFmtId="199" fontId="6" fillId="0" borderId="0" xfId="0" applyNumberFormat="1" applyFont="1" applyFill="1" applyBorder="1" applyAlignment="1" applyProtection="1">
      <alignment horizontal="right"/>
      <protection/>
    </xf>
    <xf numFmtId="173" fontId="17" fillId="0" borderId="24" xfId="0" applyNumberFormat="1"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199" fontId="0" fillId="0" borderId="25" xfId="0" applyNumberFormat="1" applyFont="1" applyFill="1" applyBorder="1" applyAlignment="1" applyProtection="1">
      <alignment/>
      <protection/>
    </xf>
    <xf numFmtId="199" fontId="9" fillId="0" borderId="26" xfId="0" applyNumberFormat="1" applyFont="1" applyFill="1" applyBorder="1" applyAlignment="1" applyProtection="1">
      <alignment/>
      <protection/>
    </xf>
    <xf numFmtId="0" fontId="0" fillId="0" borderId="0" xfId="0" applyFill="1" applyAlignment="1" applyProtection="1">
      <alignment horizontal="center" wrapText="1"/>
      <protection/>
    </xf>
    <xf numFmtId="199" fontId="0" fillId="0" borderId="0" xfId="0" applyNumberFormat="1" applyFill="1" applyAlignment="1" applyProtection="1">
      <alignment horizontal="right" wrapText="1"/>
      <protection/>
    </xf>
    <xf numFmtId="49" fontId="9" fillId="0" borderId="0" xfId="240" applyNumberFormat="1" applyFont="1" applyFill="1" applyBorder="1" applyAlignment="1" applyProtection="1">
      <alignment horizontal="center" wrapText="1"/>
      <protection/>
    </xf>
    <xf numFmtId="174" fontId="0" fillId="0" borderId="0" xfId="240" applyNumberFormat="1" applyFont="1" applyFill="1" applyBorder="1" applyAlignment="1" applyProtection="1">
      <alignment horizontal="left" wrapText="1"/>
      <protection/>
    </xf>
    <xf numFmtId="49" fontId="9" fillId="0" borderId="0" xfId="24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173" fontId="0" fillId="0" borderId="0" xfId="146" applyNumberFormat="1" applyFont="1" applyFill="1" applyBorder="1" applyAlignment="1" applyProtection="1">
      <alignment horizontal="left" vertical="center" wrapText="1"/>
      <protection/>
    </xf>
    <xf numFmtId="0" fontId="14" fillId="0" borderId="0" xfId="146" applyNumberFormat="1" applyFont="1" applyFill="1" applyBorder="1" applyAlignment="1" applyProtection="1">
      <alignment horizontal="center" vertical="center" wrapText="1"/>
      <protection/>
    </xf>
    <xf numFmtId="174" fontId="14" fillId="0" borderId="0" xfId="146" applyNumberFormat="1" applyFont="1" applyFill="1" applyBorder="1" applyAlignment="1" applyProtection="1">
      <alignment horizontal="center" vertical="center" wrapText="1"/>
      <protection/>
    </xf>
    <xf numFmtId="199" fontId="14" fillId="0" borderId="0" xfId="79" applyNumberFormat="1" applyFont="1" applyFill="1" applyBorder="1" applyAlignment="1" applyProtection="1">
      <alignment horizontal="right" vertical="center"/>
      <protection/>
    </xf>
    <xf numFmtId="199"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99"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horizontal="center"/>
      <protection/>
    </xf>
    <xf numFmtId="0" fontId="9" fillId="0" borderId="0" xfId="0" applyFont="1" applyFill="1" applyAlignment="1" applyProtection="1">
      <alignment/>
      <protection/>
    </xf>
    <xf numFmtId="3" fontId="6" fillId="0" borderId="0" xfId="0" applyNumberFormat="1" applyFont="1" applyFill="1" applyAlignment="1" applyProtection="1">
      <alignment horizontal="center"/>
      <protection/>
    </xf>
    <xf numFmtId="199" fontId="0" fillId="0" borderId="0" xfId="0" applyNumberFormat="1" applyFont="1" applyFill="1" applyBorder="1" applyAlignment="1" applyProtection="1">
      <alignment/>
      <protection/>
    </xf>
    <xf numFmtId="199" fontId="6" fillId="0" borderId="0" xfId="191" applyNumberFormat="1" applyFont="1" applyFill="1" applyBorder="1" applyAlignment="1" applyProtection="1">
      <alignment horizontal="right" wrapText="1"/>
      <protection/>
    </xf>
    <xf numFmtId="0" fontId="0" fillId="0" borderId="0" xfId="0" applyFont="1" applyFill="1" applyAlignment="1" applyProtection="1">
      <alignment vertical="top"/>
      <protection/>
    </xf>
    <xf numFmtId="199" fontId="6" fillId="0" borderId="25" xfId="0" applyNumberFormat="1" applyFont="1" applyFill="1" applyBorder="1" applyAlignment="1" applyProtection="1">
      <alignment/>
      <protection/>
    </xf>
    <xf numFmtId="1" fontId="6" fillId="0" borderId="0" xfId="0" applyNumberFormat="1" applyFont="1" applyFill="1" applyBorder="1" applyAlignment="1" applyProtection="1">
      <alignment vertical="top" wrapText="1"/>
      <protection/>
    </xf>
    <xf numFmtId="178" fontId="0" fillId="0" borderId="0" xfId="0" applyNumberFormat="1" applyFont="1" applyFill="1" applyBorder="1" applyAlignment="1" applyProtection="1">
      <alignment horizontal="center" wrapText="1"/>
      <protection/>
    </xf>
    <xf numFmtId="173" fontId="0" fillId="0" borderId="0" xfId="146" applyNumberFormat="1" applyFont="1" applyFill="1" applyBorder="1" applyAlignment="1" applyProtection="1">
      <alignment horizontal="right" vertical="top" wrapText="1"/>
      <protection/>
    </xf>
    <xf numFmtId="0" fontId="0" fillId="0" borderId="0" xfId="0" applyFill="1" applyBorder="1" applyAlignment="1" applyProtection="1">
      <alignment vertical="center" wrapText="1"/>
      <protection/>
    </xf>
    <xf numFmtId="199" fontId="6" fillId="0" borderId="0" xfId="191" applyNumberFormat="1" applyFont="1" applyFill="1" applyAlignment="1" applyProtection="1">
      <alignment horizontal="right"/>
      <protection/>
    </xf>
    <xf numFmtId="0" fontId="0" fillId="0" borderId="0" xfId="0" applyFont="1" applyFill="1" applyBorder="1" applyAlignment="1" applyProtection="1">
      <alignment vertical="center" wrapText="1"/>
      <protection/>
    </xf>
    <xf numFmtId="178" fontId="6" fillId="0" borderId="0" xfId="0" applyNumberFormat="1" applyFont="1" applyFill="1" applyBorder="1" applyAlignment="1" applyProtection="1">
      <alignment horizontal="center"/>
      <protection/>
    </xf>
    <xf numFmtId="0" fontId="0" fillId="0" borderId="0" xfId="0" applyFill="1" applyBorder="1" applyAlignment="1" applyProtection="1">
      <alignment horizontal="left" vertical="top" wrapText="1"/>
      <protection/>
    </xf>
    <xf numFmtId="0" fontId="0" fillId="0" borderId="0" xfId="0" applyFill="1" applyAlignment="1" applyProtection="1">
      <alignment/>
      <protection/>
    </xf>
    <xf numFmtId="199" fontId="0" fillId="0" borderId="0" xfId="0" applyNumberFormat="1" applyFont="1" applyFill="1" applyAlignment="1" applyProtection="1">
      <alignment/>
      <protection/>
    </xf>
    <xf numFmtId="177" fontId="6" fillId="0" borderId="0" xfId="191" applyNumberFormat="1" applyFont="1" applyFill="1" applyBorder="1" applyAlignment="1" applyProtection="1">
      <alignment horizontal="distributed" vertical="top"/>
      <protection/>
    </xf>
    <xf numFmtId="0" fontId="0" fillId="0" borderId="0" xfId="0" applyFont="1" applyFill="1" applyBorder="1" applyAlignment="1" applyProtection="1">
      <alignment horizontal="right"/>
      <protection/>
    </xf>
    <xf numFmtId="177" fontId="0" fillId="0" borderId="0" xfId="191" applyNumberFormat="1" applyFont="1" applyFill="1" applyBorder="1" applyAlignment="1" applyProtection="1">
      <alignment horizontal="center"/>
      <protection/>
    </xf>
    <xf numFmtId="199" fontId="0" fillId="0" borderId="0" xfId="191" applyNumberFormat="1" applyFont="1" applyFill="1" applyBorder="1" applyAlignment="1" applyProtection="1">
      <alignment horizontal="right"/>
      <protection/>
    </xf>
    <xf numFmtId="0" fontId="0" fillId="0" borderId="0" xfId="146" applyNumberFormat="1" applyFont="1" applyFill="1" applyBorder="1" applyAlignment="1" applyProtection="1">
      <alignment horizontal="center" vertical="center" wrapText="1"/>
      <protection/>
    </xf>
    <xf numFmtId="177" fontId="6" fillId="0" borderId="0" xfId="191" applyNumberFormat="1" applyFont="1" applyFill="1" applyBorder="1" applyAlignment="1" applyProtection="1">
      <alignment horizontal="center"/>
      <protection/>
    </xf>
    <xf numFmtId="0" fontId="6" fillId="0" borderId="0" xfId="0" applyFont="1" applyFill="1" applyAlignment="1" applyProtection="1">
      <alignment horizontal="center" vertical="top"/>
      <protection/>
    </xf>
    <xf numFmtId="178" fontId="6" fillId="0" borderId="0" xfId="0" applyNumberFormat="1" applyFont="1" applyFill="1" applyAlignment="1" applyProtection="1">
      <alignment horizontal="center" vertical="top"/>
      <protection/>
    </xf>
    <xf numFmtId="0" fontId="40" fillId="0" borderId="0" xfId="0" applyFont="1" applyFill="1" applyAlignment="1" applyProtection="1">
      <alignment horizontal="center"/>
      <protection/>
    </xf>
    <xf numFmtId="199" fontId="6" fillId="0" borderId="0" xfId="0" applyNumberFormat="1" applyFont="1" applyFill="1" applyAlignment="1" applyProtection="1">
      <alignment horizontal="right" vertical="top"/>
      <protection/>
    </xf>
    <xf numFmtId="2" fontId="6" fillId="0" borderId="0" xfId="0" applyNumberFormat="1" applyFont="1" applyFill="1" applyAlignment="1" applyProtection="1">
      <alignment horizontal="right"/>
      <protection/>
    </xf>
    <xf numFmtId="2" fontId="6" fillId="0" borderId="0" xfId="191" applyNumberFormat="1" applyFont="1" applyFill="1" applyAlignment="1" applyProtection="1">
      <alignment horizontal="right"/>
      <protection/>
    </xf>
    <xf numFmtId="4" fontId="6" fillId="0" borderId="0" xfId="191" applyNumberFormat="1" applyFont="1" applyFill="1" applyBorder="1" applyAlignment="1" applyProtection="1">
      <alignment horizontal="right"/>
      <protection/>
    </xf>
    <xf numFmtId="0" fontId="0" fillId="0" borderId="0" xfId="0" applyFont="1" applyFill="1" applyAlignment="1" applyProtection="1">
      <alignment horizontal="right" wrapText="1"/>
      <protection/>
    </xf>
    <xf numFmtId="178" fontId="9" fillId="0" borderId="0" xfId="240" applyNumberFormat="1" applyFont="1" applyFill="1" applyBorder="1" applyAlignment="1" applyProtection="1">
      <alignment horizontal="center" wrapText="1"/>
      <protection/>
    </xf>
    <xf numFmtId="0" fontId="40" fillId="0" borderId="22"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199" fontId="0" fillId="0" borderId="0" xfId="0" applyNumberFormat="1" applyFont="1" applyFill="1" applyBorder="1" applyAlignment="1" applyProtection="1">
      <alignment wrapText="1"/>
      <protection/>
    </xf>
    <xf numFmtId="199" fontId="0" fillId="0" borderId="0" xfId="0" applyNumberFormat="1" applyFont="1" applyFill="1" applyBorder="1" applyAlignment="1" applyProtection="1">
      <alignment vertical="top" wrapText="1"/>
      <protection/>
    </xf>
    <xf numFmtId="177" fontId="6" fillId="0" borderId="0" xfId="0" applyNumberFormat="1" applyFont="1" applyFill="1" applyAlignment="1" applyProtection="1">
      <alignment horizontal="center" vertical="top"/>
      <protection/>
    </xf>
    <xf numFmtId="0" fontId="6" fillId="0" borderId="0" xfId="0" applyFont="1" applyFill="1" applyBorder="1" applyAlignment="1" applyProtection="1">
      <alignment horizontal="right" wrapText="1"/>
      <protection/>
    </xf>
    <xf numFmtId="178" fontId="6" fillId="0" borderId="0" xfId="191" applyNumberFormat="1" applyFont="1" applyFill="1" applyBorder="1" applyAlignment="1" applyProtection="1">
      <alignment horizontal="center"/>
      <protection/>
    </xf>
    <xf numFmtId="0" fontId="9" fillId="0" borderId="25" xfId="240" applyNumberFormat="1" applyFont="1" applyFill="1" applyBorder="1" applyAlignment="1" applyProtection="1">
      <alignment horizontal="left" wrapText="1"/>
      <protection/>
    </xf>
    <xf numFmtId="199" fontId="0" fillId="0" borderId="0" xfId="0" applyNumberFormat="1" applyFont="1" applyFill="1" applyAlignment="1" applyProtection="1">
      <alignment horizontal="center" wrapText="1"/>
      <protection/>
    </xf>
    <xf numFmtId="173" fontId="40" fillId="0" borderId="0" xfId="205" applyNumberFormat="1" applyFont="1" applyFill="1" applyBorder="1" applyAlignment="1" applyProtection="1">
      <alignment horizontal="center"/>
      <protection/>
    </xf>
    <xf numFmtId="0" fontId="40" fillId="0" borderId="0" xfId="0" applyNumberFormat="1" applyFont="1" applyFill="1" applyBorder="1" applyAlignment="1" applyProtection="1">
      <alignment horizontal="center"/>
      <protection/>
    </xf>
    <xf numFmtId="178" fontId="40" fillId="0" borderId="0" xfId="0" applyNumberFormat="1" applyFont="1" applyFill="1" applyBorder="1" applyAlignment="1" applyProtection="1">
      <alignment horizontal="center"/>
      <protection/>
    </xf>
    <xf numFmtId="199" fontId="40" fillId="0" borderId="0" xfId="205" applyNumberFormat="1" applyFont="1" applyFill="1" applyBorder="1" applyAlignment="1" applyProtection="1">
      <alignment horizontal="right"/>
      <protection/>
    </xf>
    <xf numFmtId="3" fontId="0" fillId="0" borderId="0" xfId="133" applyNumberFormat="1" applyFont="1" applyFill="1" applyAlignment="1" applyProtection="1">
      <alignment horizontal="right"/>
      <protection/>
    </xf>
    <xf numFmtId="0" fontId="6" fillId="0" borderId="0" xfId="0" applyFont="1" applyFill="1" applyAlignment="1" applyProtection="1">
      <alignment horizontal="right" vertical="top"/>
      <protection/>
    </xf>
    <xf numFmtId="0" fontId="0" fillId="0" borderId="0" xfId="133" applyFont="1" applyFill="1" applyProtection="1">
      <alignment/>
      <protection/>
    </xf>
    <xf numFmtId="0" fontId="0" fillId="0" borderId="0" xfId="0" applyFont="1" applyFill="1" applyAlignment="1" applyProtection="1">
      <alignment/>
      <protection/>
    </xf>
    <xf numFmtId="0" fontId="0" fillId="0" borderId="0" xfId="133" applyFont="1" applyFill="1" applyProtection="1">
      <alignment/>
      <protection/>
    </xf>
    <xf numFmtId="3" fontId="0" fillId="0" borderId="0" xfId="133" applyNumberFormat="1" applyFont="1" applyFill="1" applyAlignment="1" applyProtection="1">
      <alignment horizontal="right"/>
      <protection/>
    </xf>
    <xf numFmtId="0" fontId="0" fillId="0" borderId="0" xfId="133" applyFont="1" applyFill="1" applyAlignment="1" applyProtection="1">
      <alignment wrapText="1"/>
      <protection/>
    </xf>
    <xf numFmtId="3" fontId="6" fillId="0" borderId="0" xfId="0" applyNumberFormat="1" applyFont="1" applyFill="1" applyAlignment="1" applyProtection="1">
      <alignment horizontal="right"/>
      <protection/>
    </xf>
    <xf numFmtId="3" fontId="6" fillId="0" borderId="0" xfId="0" applyNumberFormat="1" applyFont="1" applyFill="1" applyAlignment="1" applyProtection="1">
      <alignment/>
      <protection/>
    </xf>
    <xf numFmtId="3" fontId="0" fillId="0" borderId="0" xfId="0" applyNumberFormat="1" applyFont="1" applyFill="1" applyAlignment="1" applyProtection="1">
      <alignment horizontal="right" wrapText="1"/>
      <protection/>
    </xf>
    <xf numFmtId="0" fontId="40" fillId="0" borderId="0" xfId="0" applyFont="1" applyFill="1" applyAlignment="1" applyProtection="1">
      <alignment horizontal="center" vertical="top" wrapText="1"/>
      <protection/>
    </xf>
    <xf numFmtId="199" fontId="6" fillId="0" borderId="0" xfId="0" applyNumberFormat="1" applyFont="1" applyFill="1" applyAlignment="1" applyProtection="1">
      <alignment horizontal="right"/>
      <protection/>
    </xf>
    <xf numFmtId="199" fontId="6" fillId="0" borderId="0" xfId="191" applyNumberFormat="1" applyFont="1" applyFill="1" applyAlignment="1" applyProtection="1">
      <alignment horizontal="right" wrapText="1"/>
      <protection/>
    </xf>
    <xf numFmtId="0" fontId="40" fillId="0" borderId="0" xfId="0" applyFont="1" applyFill="1" applyBorder="1" applyAlignment="1" applyProtection="1">
      <alignment vertical="top"/>
      <protection/>
    </xf>
    <xf numFmtId="177" fontId="6" fillId="0" borderId="0" xfId="204" applyNumberFormat="1" applyFont="1" applyFill="1" applyBorder="1" applyAlignment="1" applyProtection="1">
      <alignment horizontal="center" wrapText="1"/>
      <protection/>
    </xf>
    <xf numFmtId="199" fontId="6" fillId="0" borderId="0" xfId="204" applyNumberFormat="1" applyFont="1" applyFill="1" applyBorder="1" applyAlignment="1" applyProtection="1">
      <alignment horizontal="right" vertical="top" wrapText="1"/>
      <protection/>
    </xf>
    <xf numFmtId="199" fontId="0" fillId="0" borderId="0" xfId="0" applyNumberFormat="1" applyFont="1" applyFill="1" applyAlignment="1" applyProtection="1">
      <alignment horizontal="right"/>
      <protection/>
    </xf>
    <xf numFmtId="199" fontId="0" fillId="0" borderId="0" xfId="0" applyNumberFormat="1" applyFont="1" applyFill="1" applyAlignment="1" applyProtection="1">
      <alignment/>
      <protection/>
    </xf>
    <xf numFmtId="2" fontId="6" fillId="0" borderId="0" xfId="204" applyNumberFormat="1" applyFont="1" applyFill="1" applyBorder="1" applyAlignment="1" applyProtection="1">
      <alignment horizontal="right"/>
      <protection/>
    </xf>
    <xf numFmtId="0" fontId="6" fillId="0" borderId="0" xfId="0" applyFont="1" applyFill="1" applyAlignment="1" applyProtection="1">
      <alignment/>
      <protection/>
    </xf>
    <xf numFmtId="0" fontId="13" fillId="0" borderId="0" xfId="0" applyFont="1" applyFill="1" applyAlignment="1" applyProtection="1">
      <alignment/>
      <protection/>
    </xf>
    <xf numFmtId="174" fontId="0" fillId="0" borderId="0" xfId="240" applyNumberFormat="1" applyFont="1" applyFill="1" applyBorder="1" applyAlignment="1" applyProtection="1">
      <alignment horizontal="left" vertical="top" wrapText="1"/>
      <protection/>
    </xf>
    <xf numFmtId="4" fontId="9" fillId="0" borderId="0" xfId="240" applyNumberFormat="1" applyFont="1" applyFill="1" applyBorder="1" applyAlignment="1" applyProtection="1">
      <alignment horizontal="right" vertical="top" wrapText="1"/>
      <protection/>
    </xf>
    <xf numFmtId="199" fontId="9" fillId="0" borderId="0" xfId="240" applyNumberFormat="1" applyFont="1" applyFill="1" applyBorder="1" applyAlignment="1" applyProtection="1">
      <alignment horizontal="right" vertical="top" wrapText="1"/>
      <protection/>
    </xf>
    <xf numFmtId="177" fontId="6" fillId="0" borderId="0" xfId="191" applyNumberFormat="1" applyFont="1" applyFill="1" applyAlignment="1" applyProtection="1">
      <alignment horizontal="distributed"/>
      <protection/>
    </xf>
    <xf numFmtId="49" fontId="9" fillId="0" borderId="0" xfId="240" applyNumberFormat="1" applyFont="1" applyFill="1" applyBorder="1" applyAlignment="1" applyProtection="1">
      <alignment wrapText="1"/>
      <protection/>
    </xf>
    <xf numFmtId="0" fontId="0" fillId="0" borderId="0" xfId="0" applyFont="1" applyFill="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0" borderId="0" xfId="0" applyNumberFormat="1" applyFont="1" applyFill="1" applyBorder="1" applyAlignment="1" applyProtection="1">
      <alignment vertical="top"/>
      <protection/>
    </xf>
    <xf numFmtId="0" fontId="0" fillId="0" borderId="0" xfId="0" applyNumberFormat="1" applyFill="1" applyAlignment="1" applyProtection="1">
      <alignment vertical="top"/>
      <protection/>
    </xf>
    <xf numFmtId="0" fontId="0" fillId="0" borderId="0" xfId="0" applyFont="1" applyFill="1" applyBorder="1" applyAlignment="1" applyProtection="1">
      <alignment vertical="top"/>
      <protection/>
    </xf>
    <xf numFmtId="9" fontId="6" fillId="0" borderId="0" xfId="0" applyNumberFormat="1" applyFont="1" applyFill="1" applyBorder="1" applyAlignment="1" applyProtection="1">
      <alignment horizontal="right" vertical="top"/>
      <protection/>
    </xf>
    <xf numFmtId="0" fontId="0" fillId="0" borderId="0" xfId="0" applyFont="1" applyFill="1" applyAlignment="1" applyProtection="1">
      <alignment vertical="top"/>
      <protection/>
    </xf>
    <xf numFmtId="177" fontId="6" fillId="0" borderId="0" xfId="191" applyNumberFormat="1" applyFont="1" applyFill="1" applyAlignment="1" applyProtection="1">
      <alignment horizontal="distributed" vertical="top"/>
      <protection/>
    </xf>
    <xf numFmtId="0" fontId="6" fillId="0" borderId="0" xfId="0" applyFont="1" applyFill="1" applyBorder="1" applyAlignment="1" applyProtection="1">
      <alignment horizontal="right" vertical="top"/>
      <protection/>
    </xf>
    <xf numFmtId="0" fontId="6" fillId="0" borderId="19" xfId="0" applyFont="1" applyFill="1" applyBorder="1" applyAlignment="1" applyProtection="1">
      <alignment vertical="top" wrapText="1"/>
      <protection/>
    </xf>
    <xf numFmtId="0" fontId="0" fillId="0" borderId="0" xfId="0" applyNumberFormat="1" applyFont="1" applyFill="1" applyAlignment="1" applyProtection="1">
      <alignment vertical="top"/>
      <protection/>
    </xf>
    <xf numFmtId="0" fontId="0" fillId="0" borderId="0" xfId="0" applyFont="1" applyFill="1" applyBorder="1" applyAlignment="1" applyProtection="1">
      <alignment/>
      <protection/>
    </xf>
    <xf numFmtId="177" fontId="6" fillId="0" borderId="0" xfId="204" applyNumberFormat="1" applyFont="1" applyFill="1" applyBorder="1" applyAlignment="1" applyProtection="1">
      <alignment horizontal="distributed"/>
      <protection/>
    </xf>
    <xf numFmtId="0" fontId="6" fillId="0" borderId="25" xfId="0" applyFont="1" applyFill="1" applyBorder="1" applyAlignment="1" applyProtection="1">
      <alignment horizontal="center" vertical="top"/>
      <protection/>
    </xf>
    <xf numFmtId="0" fontId="11" fillId="0" borderId="25" xfId="0" applyFont="1" applyFill="1" applyBorder="1" applyAlignment="1" applyProtection="1">
      <alignment horizontal="center" vertical="top"/>
      <protection/>
    </xf>
    <xf numFmtId="0" fontId="6" fillId="0" borderId="25" xfId="0" applyFont="1" applyFill="1" applyBorder="1" applyAlignment="1" applyProtection="1">
      <alignment vertical="top"/>
      <protection/>
    </xf>
    <xf numFmtId="199" fontId="11" fillId="0" borderId="27" xfId="0" applyNumberFormat="1" applyFont="1" applyFill="1" applyBorder="1" applyAlignment="1" applyProtection="1">
      <alignment vertical="top"/>
      <protection/>
    </xf>
    <xf numFmtId="0" fontId="40" fillId="0" borderId="0" xfId="0" applyFont="1" applyFill="1" applyAlignment="1" applyProtection="1">
      <alignment horizontal="center" vertical="top"/>
      <protection/>
    </xf>
    <xf numFmtId="177" fontId="6" fillId="0" borderId="0" xfId="0" applyNumberFormat="1" applyFont="1" applyFill="1" applyAlignment="1" applyProtection="1">
      <alignment vertical="top" wrapText="1"/>
      <protection/>
    </xf>
    <xf numFmtId="4" fontId="40" fillId="0" borderId="22" xfId="205" applyNumberFormat="1" applyFont="1" applyFill="1" applyBorder="1" applyAlignment="1" applyProtection="1">
      <alignment horizontal="right"/>
      <protection/>
    </xf>
    <xf numFmtId="4" fontId="40" fillId="0" borderId="23" xfId="205" applyNumberFormat="1" applyFont="1" applyFill="1" applyBorder="1" applyAlignment="1" applyProtection="1">
      <alignment horizontal="right"/>
      <protection/>
    </xf>
    <xf numFmtId="199" fontId="0" fillId="0" borderId="0" xfId="0" applyNumberFormat="1" applyFill="1" applyBorder="1" applyAlignment="1" applyProtection="1">
      <alignment wrapText="1"/>
      <protection/>
    </xf>
    <xf numFmtId="0" fontId="40" fillId="0" borderId="0" xfId="0" applyFont="1" applyFill="1" applyBorder="1" applyAlignment="1" applyProtection="1">
      <alignment horizontal="center" vertical="top"/>
      <protection/>
    </xf>
    <xf numFmtId="199" fontId="6" fillId="0" borderId="0" xfId="0" applyNumberFormat="1" applyFont="1" applyFill="1" applyBorder="1" applyAlignment="1" applyProtection="1">
      <alignment/>
      <protection/>
    </xf>
    <xf numFmtId="2" fontId="6"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left"/>
      <protection/>
    </xf>
    <xf numFmtId="0" fontId="0" fillId="0" borderId="0" xfId="0" applyFill="1" applyBorder="1" applyAlignment="1" applyProtection="1">
      <alignment horizontal="center" wrapText="1"/>
      <protection/>
    </xf>
    <xf numFmtId="199" fontId="0" fillId="0" borderId="0" xfId="0" applyNumberFormat="1" applyFill="1" applyBorder="1" applyAlignment="1" applyProtection="1">
      <alignment horizontal="right" wrapText="1"/>
      <protection/>
    </xf>
    <xf numFmtId="2"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178" fontId="0" fillId="0" borderId="0" xfId="0" applyNumberFormat="1" applyFont="1" applyFill="1" applyBorder="1" applyAlignment="1" applyProtection="1">
      <alignment horizontal="center" wrapText="1"/>
      <protection/>
    </xf>
    <xf numFmtId="199" fontId="12" fillId="0" borderId="0" xfId="191" applyNumberFormat="1" applyFont="1" applyFill="1" applyBorder="1" applyAlignment="1" applyProtection="1">
      <alignment horizontal="right"/>
      <protection/>
    </xf>
    <xf numFmtId="177" fontId="12" fillId="0" borderId="0" xfId="191" applyNumberFormat="1" applyFont="1" applyFill="1" applyBorder="1" applyAlignment="1" applyProtection="1">
      <alignment horizontal="right"/>
      <protection/>
    </xf>
    <xf numFmtId="4" fontId="15" fillId="0" borderId="0" xfId="0" applyNumberFormat="1" applyFont="1" applyFill="1" applyBorder="1" applyAlignment="1" applyProtection="1">
      <alignment/>
      <protection/>
    </xf>
    <xf numFmtId="177" fontId="6"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178" fontId="0" fillId="0" borderId="0" xfId="0" applyNumberFormat="1" applyFont="1" applyFill="1" applyBorder="1" applyAlignment="1" applyProtection="1">
      <alignment horizontal="center"/>
      <protection/>
    </xf>
    <xf numFmtId="199"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2" fontId="0" fillId="0" borderId="0" xfId="0" applyNumberFormat="1" applyFont="1" applyFill="1" applyBorder="1" applyAlignment="1" applyProtection="1">
      <alignment horizontal="right"/>
      <protection/>
    </xf>
    <xf numFmtId="0" fontId="6" fillId="0" borderId="0" xfId="113" applyFont="1" applyFill="1" applyBorder="1" applyAlignment="1" applyProtection="1">
      <alignment horizontal="center"/>
      <protection/>
    </xf>
    <xf numFmtId="199" fontId="6"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center" wrapText="1"/>
      <protection/>
    </xf>
    <xf numFmtId="199" fontId="6" fillId="0" borderId="0" xfId="0" applyNumberFormat="1" applyFont="1" applyFill="1" applyBorder="1" applyAlignment="1" applyProtection="1">
      <alignment wrapText="1"/>
      <protection locked="0"/>
    </xf>
    <xf numFmtId="192" fontId="0" fillId="0" borderId="0" xfId="187" applyNumberFormat="1" applyFont="1" applyFill="1" applyBorder="1" applyAlignment="1" applyProtection="1">
      <alignment horizontal="right" wrapText="1"/>
      <protection locked="0"/>
    </xf>
    <xf numFmtId="199" fontId="0" fillId="0" borderId="0" xfId="187" applyNumberFormat="1" applyFont="1" applyFill="1" applyBorder="1" applyAlignment="1" applyProtection="1">
      <alignment horizontal="right" wrapText="1"/>
      <protection/>
    </xf>
    <xf numFmtId="192" fontId="0" fillId="0" borderId="0" xfId="0" applyNumberFormat="1" applyFont="1" applyFill="1" applyAlignment="1" applyProtection="1">
      <alignment horizontal="right"/>
      <protection locked="0"/>
    </xf>
    <xf numFmtId="0" fontId="0" fillId="0" borderId="0" xfId="0" applyFont="1" applyFill="1" applyAlignment="1" applyProtection="1">
      <alignment/>
      <protection/>
    </xf>
    <xf numFmtId="200" fontId="0" fillId="0" borderId="19" xfId="0" applyNumberFormat="1" applyFont="1" applyFill="1" applyBorder="1" applyAlignment="1" applyProtection="1">
      <alignment horizontal="center"/>
      <protection/>
    </xf>
    <xf numFmtId="199" fontId="0" fillId="0" borderId="19" xfId="0" applyNumberFormat="1" applyFont="1" applyFill="1" applyBorder="1" applyAlignment="1" applyProtection="1">
      <alignment/>
      <protection/>
    </xf>
    <xf numFmtId="199" fontId="0" fillId="0" borderId="19" xfId="204" applyNumberFormat="1" applyFont="1" applyFill="1" applyBorder="1" applyAlignment="1" applyProtection="1">
      <alignment horizontal="right"/>
      <protection/>
    </xf>
    <xf numFmtId="1" fontId="0" fillId="0" borderId="28" xfId="0" applyNumberFormat="1" applyFont="1" applyFill="1" applyBorder="1" applyAlignment="1" applyProtection="1">
      <alignment horizontal="center"/>
      <protection/>
    </xf>
    <xf numFmtId="178" fontId="0" fillId="0" borderId="28" xfId="0" applyNumberFormat="1" applyFont="1" applyFill="1" applyBorder="1" applyAlignment="1" applyProtection="1">
      <alignment horizontal="center"/>
      <protection/>
    </xf>
    <xf numFmtId="199" fontId="0" fillId="0" borderId="20" xfId="204" applyNumberFormat="1" applyFont="1" applyFill="1" applyBorder="1" applyAlignment="1" applyProtection="1">
      <alignment horizontal="right"/>
      <protection/>
    </xf>
    <xf numFmtId="199" fontId="0" fillId="0" borderId="0" xfId="0" applyNumberFormat="1" applyFont="1" applyFill="1" applyAlignment="1" applyProtection="1">
      <alignment/>
      <protection locked="0"/>
    </xf>
    <xf numFmtId="0" fontId="0" fillId="0" borderId="0" xfId="133" applyFont="1" applyFill="1" applyAlignment="1" applyProtection="1">
      <alignment horizontal="center"/>
      <protection/>
    </xf>
    <xf numFmtId="0" fontId="0" fillId="0" borderId="0" xfId="133" applyFont="1" applyFill="1" applyAlignment="1" applyProtection="1">
      <alignment horizontal="center"/>
      <protection/>
    </xf>
    <xf numFmtId="199" fontId="0" fillId="0" borderId="0" xfId="0" applyNumberFormat="1" applyFont="1" applyFill="1" applyAlignment="1" applyProtection="1">
      <alignment/>
      <protection locked="0"/>
    </xf>
    <xf numFmtId="178" fontId="6" fillId="0" borderId="0" xfId="204" applyNumberFormat="1" applyFont="1" applyFill="1" applyAlignment="1" applyProtection="1">
      <alignment horizontal="center"/>
      <protection/>
    </xf>
    <xf numFmtId="199" fontId="6" fillId="0" borderId="0" xfId="204" applyNumberFormat="1" applyFont="1" applyFill="1" applyAlignment="1" applyProtection="1">
      <alignment horizontal="right" wrapText="1"/>
      <protection locked="0"/>
    </xf>
    <xf numFmtId="177" fontId="6" fillId="0" borderId="0" xfId="191" applyNumberFormat="1" applyFont="1" applyFill="1" applyBorder="1" applyAlignment="1" applyProtection="1">
      <alignment horizontal="distributed"/>
      <protection/>
    </xf>
    <xf numFmtId="0" fontId="0" fillId="0" borderId="0" xfId="147" applyFont="1" applyFill="1" applyBorder="1" applyAlignment="1" applyProtection="1">
      <alignment horizontal="center" wrapText="1"/>
      <protection/>
    </xf>
    <xf numFmtId="0" fontId="0" fillId="0" borderId="0" xfId="147" applyFont="1" applyFill="1" applyAlignment="1" applyProtection="1">
      <alignment horizontal="left" wrapText="1"/>
      <protection/>
    </xf>
    <xf numFmtId="9" fontId="6"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right" wrapText="1"/>
      <protection/>
    </xf>
    <xf numFmtId="199" fontId="6" fillId="0" borderId="0" xfId="191" applyNumberFormat="1" applyFont="1" applyFill="1" applyBorder="1" applyAlignment="1" applyProtection="1">
      <alignment/>
      <protection/>
    </xf>
    <xf numFmtId="2" fontId="6" fillId="0" borderId="0" xfId="191" applyNumberFormat="1" applyFont="1" applyFill="1" applyBorder="1" applyAlignment="1" applyProtection="1">
      <alignment/>
      <protection/>
    </xf>
    <xf numFmtId="0" fontId="0" fillId="0" borderId="0" xfId="136" applyFont="1" applyFill="1" applyBorder="1" applyAlignment="1" applyProtection="1">
      <alignment horizontal="center" wrapText="1"/>
      <protection/>
    </xf>
    <xf numFmtId="199" fontId="0" fillId="0" borderId="0" xfId="146" applyNumberFormat="1" applyFont="1" applyFill="1" applyBorder="1" applyAlignment="1" applyProtection="1">
      <alignment horizontal="right"/>
      <protection/>
    </xf>
    <xf numFmtId="0" fontId="9" fillId="0" borderId="0" xfId="136" applyFont="1" applyFill="1" applyBorder="1" applyAlignment="1" applyProtection="1">
      <alignment vertical="top" wrapText="1"/>
      <protection/>
    </xf>
    <xf numFmtId="178" fontId="0" fillId="0" borderId="0" xfId="146" applyNumberFormat="1" applyFont="1" applyFill="1" applyBorder="1" applyAlignment="1" applyProtection="1">
      <alignment horizontal="center"/>
      <protection/>
    </xf>
    <xf numFmtId="2" fontId="6" fillId="0" borderId="0" xfId="191" applyNumberFormat="1" applyFont="1" applyFill="1" applyAlignment="1" applyProtection="1">
      <alignment horizontal="right" vertical="top" wrapText="1"/>
      <protection/>
    </xf>
    <xf numFmtId="199" fontId="6" fillId="0" borderId="0" xfId="191" applyNumberFormat="1" applyFont="1" applyFill="1" applyAlignment="1" applyProtection="1">
      <alignment/>
      <protection/>
    </xf>
    <xf numFmtId="2" fontId="6" fillId="0" borderId="0" xfId="191" applyNumberFormat="1" applyFont="1" applyFill="1" applyAlignment="1" applyProtection="1">
      <alignment/>
      <protection/>
    </xf>
    <xf numFmtId="199" fontId="6" fillId="0" borderId="0" xfId="0" applyNumberFormat="1" applyFont="1" applyFill="1" applyAlignment="1" applyProtection="1">
      <alignment/>
      <protection/>
    </xf>
    <xf numFmtId="199" fontId="6" fillId="0" borderId="0" xfId="0" applyNumberFormat="1" applyFont="1" applyFill="1" applyAlignment="1" applyProtection="1">
      <alignment horizontal="right" wrapText="1"/>
      <protection/>
    </xf>
    <xf numFmtId="0" fontId="6" fillId="0" borderId="0" xfId="0" applyFont="1" applyFill="1" applyAlignment="1" applyProtection="1">
      <alignment horizontal="left" wrapText="1"/>
      <protection/>
    </xf>
    <xf numFmtId="0" fontId="6" fillId="0" borderId="0" xfId="0" applyFont="1" applyFill="1" applyBorder="1" applyAlignment="1" applyProtection="1">
      <alignment horizontal="left" wrapText="1"/>
      <protection/>
    </xf>
    <xf numFmtId="199" fontId="6" fillId="0" borderId="0" xfId="0" applyNumberFormat="1" applyFont="1" applyFill="1" applyBorder="1" applyAlignment="1" applyProtection="1">
      <alignment horizontal="right" wrapText="1"/>
      <protection/>
    </xf>
    <xf numFmtId="2" fontId="6" fillId="0" borderId="0" xfId="191" applyNumberFormat="1" applyFont="1" applyFill="1" applyBorder="1" applyAlignment="1" applyProtection="1">
      <alignment horizontal="center"/>
      <protection/>
    </xf>
    <xf numFmtId="199" fontId="6" fillId="0" borderId="0" xfId="0" applyNumberFormat="1" applyFont="1" applyFill="1" applyBorder="1" applyAlignment="1" applyProtection="1">
      <alignment/>
      <protection/>
    </xf>
    <xf numFmtId="2" fontId="6" fillId="0" borderId="0" xfId="191" applyNumberFormat="1" applyFont="1" applyFill="1" applyBorder="1" applyAlignment="1" applyProtection="1">
      <alignment horizontal="center" vertical="top" wrapText="1"/>
      <protection/>
    </xf>
    <xf numFmtId="199" fontId="0" fillId="0" borderId="0" xfId="240" applyNumberFormat="1" applyFont="1" applyFill="1" applyBorder="1" applyAlignment="1" applyProtection="1">
      <alignment horizontal="left" vertical="top" wrapText="1"/>
      <protection/>
    </xf>
    <xf numFmtId="199" fontId="0" fillId="0" borderId="0" xfId="146" applyNumberFormat="1" applyFont="1" applyFill="1" applyBorder="1" applyAlignment="1" applyProtection="1">
      <alignment horizontal="center" vertical="center" wrapText="1"/>
      <protection/>
    </xf>
    <xf numFmtId="199" fontId="6" fillId="0" borderId="0" xfId="233" applyNumberFormat="1" applyFont="1" applyFill="1" applyBorder="1" applyAlignment="1" applyProtection="1">
      <alignment horizontal="right"/>
      <protection locked="0"/>
    </xf>
    <xf numFmtId="2" fontId="6" fillId="0" borderId="0" xfId="233" applyNumberFormat="1" applyFont="1" applyFill="1" applyBorder="1" applyAlignment="1" applyProtection="1">
      <alignment horizontal="right"/>
      <protection/>
    </xf>
    <xf numFmtId="199" fontId="6" fillId="0" borderId="0" xfId="233" applyNumberFormat="1" applyFont="1" applyFill="1" applyBorder="1" applyAlignment="1" applyProtection="1">
      <alignment horizontal="right"/>
      <protection/>
    </xf>
    <xf numFmtId="177" fontId="6" fillId="0" borderId="0" xfId="233" applyNumberFormat="1" applyFont="1" applyFill="1" applyBorder="1" applyAlignment="1" applyProtection="1">
      <alignment horizontal="distributed" vertical="top"/>
      <protection/>
    </xf>
    <xf numFmtId="200" fontId="6" fillId="0" borderId="0" xfId="0" applyNumberFormat="1" applyFont="1" applyFill="1" applyBorder="1" applyAlignment="1" applyProtection="1">
      <alignment horizontal="center" wrapText="1"/>
      <protection/>
    </xf>
    <xf numFmtId="199" fontId="6" fillId="0" borderId="0" xfId="0" applyNumberFormat="1" applyFont="1" applyFill="1" applyBorder="1" applyAlignment="1" applyProtection="1">
      <alignment vertical="top"/>
      <protection/>
    </xf>
    <xf numFmtId="199" fontId="6" fillId="0" borderId="0" xfId="233" applyNumberFormat="1" applyFont="1" applyFill="1" applyBorder="1" applyAlignment="1" applyProtection="1">
      <alignment horizontal="right" vertical="top"/>
      <protection/>
    </xf>
    <xf numFmtId="49" fontId="9" fillId="0" borderId="0" xfId="240" applyNumberFormat="1" applyFont="1" applyFill="1" applyBorder="1" applyAlignment="1">
      <alignment horizontal="center" wrapText="1"/>
    </xf>
    <xf numFmtId="0" fontId="9" fillId="0" borderId="0" xfId="240" applyNumberFormat="1" applyFont="1" applyFill="1" applyBorder="1" applyAlignment="1">
      <alignment horizontal="left" wrapText="1"/>
    </xf>
    <xf numFmtId="174" fontId="0" fillId="0" borderId="0" xfId="240" applyNumberFormat="1" applyFont="1" applyFill="1" applyBorder="1" applyAlignment="1">
      <alignment horizontal="center" wrapText="1"/>
    </xf>
    <xf numFmtId="4" fontId="9" fillId="0" borderId="0" xfId="240" applyNumberFormat="1" applyFont="1" applyFill="1" applyBorder="1" applyAlignment="1">
      <alignment horizontal="center" wrapText="1"/>
    </xf>
    <xf numFmtId="199" fontId="9" fillId="0" borderId="0" xfId="240" applyNumberFormat="1" applyFont="1" applyFill="1" applyBorder="1" applyAlignment="1" applyProtection="1">
      <alignment horizontal="right" wrapText="1"/>
      <protection locked="0"/>
    </xf>
    <xf numFmtId="0" fontId="0" fillId="0" borderId="0" xfId="117" applyFont="1" applyFill="1" applyAlignment="1">
      <alignment horizontal="center" wrapText="1"/>
      <protection/>
    </xf>
    <xf numFmtId="0" fontId="0" fillId="0" borderId="0" xfId="117" applyFill="1" applyAlignment="1">
      <alignment wrapText="1"/>
      <protection/>
    </xf>
    <xf numFmtId="0" fontId="6" fillId="0" borderId="0" xfId="112" applyFont="1" applyFill="1" applyAlignment="1" applyProtection="1">
      <alignment wrapText="1"/>
      <protection/>
    </xf>
    <xf numFmtId="49" fontId="9" fillId="0" borderId="0" xfId="240" applyNumberFormat="1" applyFont="1" applyFill="1" applyBorder="1" applyAlignment="1">
      <alignment horizontal="left" wrapText="1"/>
    </xf>
    <xf numFmtId="0" fontId="0" fillId="0" borderId="0" xfId="117" applyFont="1" applyFill="1" applyAlignment="1">
      <alignment wrapText="1"/>
      <protection/>
    </xf>
    <xf numFmtId="199" fontId="0" fillId="0" borderId="0" xfId="117" applyNumberFormat="1" applyFont="1" applyFill="1" applyAlignment="1" applyProtection="1">
      <alignment horizontal="right" wrapText="1"/>
      <protection locked="0"/>
    </xf>
    <xf numFmtId="173" fontId="40" fillId="0" borderId="21" xfId="204" applyNumberFormat="1" applyFont="1" applyFill="1" applyBorder="1" applyAlignment="1">
      <alignment horizontal="center"/>
    </xf>
    <xf numFmtId="0" fontId="40" fillId="0" borderId="22" xfId="112" applyNumberFormat="1" applyFont="1" applyFill="1" applyBorder="1" applyAlignment="1">
      <alignment horizontal="center"/>
      <protection/>
    </xf>
    <xf numFmtId="4" fontId="40" fillId="0" borderId="22" xfId="112" applyNumberFormat="1" applyFont="1" applyFill="1" applyBorder="1" applyAlignment="1">
      <alignment horizontal="center"/>
      <protection/>
    </xf>
    <xf numFmtId="199" fontId="40" fillId="0" borderId="22" xfId="204" applyNumberFormat="1" applyFont="1" applyFill="1" applyBorder="1" applyAlignment="1">
      <alignment horizontal="right"/>
    </xf>
    <xf numFmtId="199" fontId="40" fillId="0" borderId="23" xfId="204" applyNumberFormat="1" applyFont="1" applyFill="1" applyBorder="1" applyAlignment="1">
      <alignment horizontal="right"/>
    </xf>
    <xf numFmtId="0" fontId="13" fillId="0" borderId="0" xfId="117" applyFont="1" applyFill="1">
      <alignment/>
      <protection/>
    </xf>
    <xf numFmtId="0" fontId="6" fillId="0" borderId="0" xfId="117" applyFont="1" applyFill="1" applyAlignment="1">
      <alignment wrapText="1"/>
      <protection/>
    </xf>
    <xf numFmtId="0" fontId="6" fillId="0" borderId="0" xfId="117" applyFont="1" applyFill="1" applyAlignment="1">
      <alignment horizontal="center"/>
      <protection/>
    </xf>
    <xf numFmtId="199" fontId="13" fillId="0" borderId="0" xfId="205" applyNumberFormat="1" applyFont="1" applyFill="1" applyAlignment="1" applyProtection="1">
      <alignment horizontal="right"/>
      <protection locked="0"/>
    </xf>
    <xf numFmtId="199" fontId="6" fillId="0" borderId="0" xfId="205" applyNumberFormat="1" applyFont="1" applyFill="1" applyAlignment="1">
      <alignment horizontal="right"/>
    </xf>
    <xf numFmtId="4" fontId="6" fillId="0" borderId="0" xfId="117" applyNumberFormat="1" applyFont="1" applyFill="1" applyBorder="1" applyAlignment="1">
      <alignment horizontal="center"/>
      <protection/>
    </xf>
    <xf numFmtId="0" fontId="6" fillId="0" borderId="0" xfId="117" applyFont="1" applyFill="1">
      <alignment/>
      <protection/>
    </xf>
    <xf numFmtId="173" fontId="17" fillId="0" borderId="0" xfId="146" applyNumberFormat="1" applyFont="1" applyFill="1" applyBorder="1" applyAlignment="1">
      <alignment horizontal="center" vertical="top" wrapText="1"/>
      <protection/>
    </xf>
    <xf numFmtId="0" fontId="6" fillId="0" borderId="0" xfId="117" applyFont="1" applyFill="1" applyAlignment="1">
      <alignment vertical="top" wrapText="1"/>
      <protection/>
    </xf>
    <xf numFmtId="4" fontId="6" fillId="0" borderId="0" xfId="117" applyNumberFormat="1" applyFont="1" applyFill="1" applyAlignment="1">
      <alignment horizontal="center"/>
      <protection/>
    </xf>
    <xf numFmtId="199" fontId="6" fillId="0" borderId="0" xfId="205" applyNumberFormat="1" applyFont="1" applyFill="1" applyAlignment="1" applyProtection="1">
      <alignment horizontal="right"/>
      <protection locked="0"/>
    </xf>
    <xf numFmtId="0" fontId="0" fillId="0" borderId="0" xfId="112" applyFill="1" applyAlignment="1" applyProtection="1">
      <alignment vertical="top" wrapText="1"/>
      <protection/>
    </xf>
    <xf numFmtId="0" fontId="40" fillId="0" borderId="0" xfId="117" applyFont="1" applyFill="1" applyAlignment="1">
      <alignment horizontal="center" vertical="top"/>
      <protection/>
    </xf>
    <xf numFmtId="177" fontId="12" fillId="0" borderId="0" xfId="205" applyNumberFormat="1" applyFont="1" applyFill="1" applyAlignment="1">
      <alignment horizontal="center"/>
    </xf>
    <xf numFmtId="0" fontId="0" fillId="0" borderId="0" xfId="117" applyFont="1" applyFill="1">
      <alignment/>
      <protection/>
    </xf>
    <xf numFmtId="0" fontId="0" fillId="0" borderId="0" xfId="240" applyNumberFormat="1" applyFont="1" applyFill="1" applyBorder="1" applyAlignment="1">
      <alignment horizontal="left" vertical="top" wrapText="1"/>
    </xf>
    <xf numFmtId="0" fontId="0" fillId="0" borderId="0" xfId="240" applyNumberFormat="1" applyFont="1" applyFill="1" applyBorder="1" applyAlignment="1">
      <alignment horizontal="center" wrapText="1"/>
    </xf>
    <xf numFmtId="10" fontId="0" fillId="0" borderId="0" xfId="151" applyNumberFormat="1" applyFont="1" applyFill="1" applyBorder="1" applyAlignment="1">
      <alignment horizontal="center" wrapText="1"/>
    </xf>
    <xf numFmtId="199" fontId="0" fillId="0" borderId="0" xfId="117" applyNumberFormat="1" applyFont="1" applyFill="1" applyAlignment="1" applyProtection="1">
      <alignment horizontal="right"/>
      <protection locked="0"/>
    </xf>
    <xf numFmtId="199" fontId="0" fillId="0" borderId="0" xfId="135" applyNumberFormat="1" applyFont="1" applyFill="1" applyAlignment="1" applyProtection="1">
      <alignment horizontal="right" wrapText="1"/>
      <protection/>
    </xf>
    <xf numFmtId="0" fontId="0" fillId="0" borderId="0" xfId="117" applyFill="1" applyAlignment="1">
      <alignment horizontal="center" wrapText="1"/>
      <protection/>
    </xf>
    <xf numFmtId="0" fontId="6" fillId="0" borderId="0" xfId="117" applyFont="1" applyFill="1" applyBorder="1" applyAlignment="1">
      <alignment vertical="top"/>
      <protection/>
    </xf>
    <xf numFmtId="0" fontId="6" fillId="0" borderId="0" xfId="117" applyFont="1" applyFill="1" applyBorder="1" applyAlignment="1">
      <alignment vertical="top" wrapText="1"/>
      <protection/>
    </xf>
    <xf numFmtId="0" fontId="6" fillId="0" borderId="0" xfId="117" applyFont="1" applyFill="1" applyBorder="1" applyAlignment="1">
      <alignment horizontal="center" wrapText="1"/>
      <protection/>
    </xf>
    <xf numFmtId="177" fontId="6" fillId="0" borderId="0" xfId="205" applyNumberFormat="1" applyFont="1" applyFill="1" applyBorder="1" applyAlignment="1">
      <alignment horizontal="center" wrapText="1"/>
    </xf>
    <xf numFmtId="199" fontId="6" fillId="0" borderId="0" xfId="205" applyNumberFormat="1" applyFont="1" applyFill="1" applyBorder="1" applyAlignment="1" applyProtection="1">
      <alignment horizontal="right" wrapText="1"/>
      <protection locked="0"/>
    </xf>
    <xf numFmtId="199" fontId="6" fillId="0" borderId="0" xfId="117" applyNumberFormat="1" applyFont="1" applyFill="1" applyBorder="1" applyAlignment="1">
      <alignment horizontal="right" wrapText="1"/>
      <protection/>
    </xf>
    <xf numFmtId="0" fontId="6" fillId="0" borderId="0" xfId="117" applyFont="1" applyFill="1" applyAlignment="1">
      <alignment horizontal="center" vertical="top"/>
      <protection/>
    </xf>
    <xf numFmtId="0" fontId="0" fillId="0" borderId="24" xfId="112" applyBorder="1" applyAlignment="1">
      <alignment vertical="top"/>
      <protection/>
    </xf>
    <xf numFmtId="0" fontId="11" fillId="0" borderId="25" xfId="112" applyFont="1" applyFill="1" applyBorder="1" applyAlignment="1">
      <alignment vertical="top" wrapText="1"/>
      <protection/>
    </xf>
    <xf numFmtId="0" fontId="6" fillId="0" borderId="25" xfId="112" applyFont="1" applyFill="1" applyBorder="1" applyAlignment="1">
      <alignment horizontal="center"/>
      <protection/>
    </xf>
    <xf numFmtId="4" fontId="0" fillId="0" borderId="25" xfId="112" applyNumberFormat="1" applyBorder="1" applyAlignment="1">
      <alignment horizontal="center"/>
      <protection/>
    </xf>
    <xf numFmtId="199" fontId="6" fillId="0" borderId="25" xfId="112" applyNumberFormat="1" applyFont="1" applyFill="1" applyBorder="1" applyAlignment="1">
      <alignment horizontal="right"/>
      <protection/>
    </xf>
    <xf numFmtId="199" fontId="11" fillId="0" borderId="26" xfId="112" applyNumberFormat="1" applyFont="1" applyFill="1" applyBorder="1" applyAlignment="1">
      <alignment horizontal="right"/>
      <protection/>
    </xf>
    <xf numFmtId="0" fontId="6" fillId="0" borderId="0" xfId="117" applyFont="1" applyFill="1" applyAlignment="1">
      <alignment/>
      <protection/>
    </xf>
    <xf numFmtId="0" fontId="0" fillId="0" borderId="0" xfId="117" applyFont="1" applyFill="1" applyAlignment="1">
      <alignment horizontal="center"/>
      <protection/>
    </xf>
    <xf numFmtId="199" fontId="0" fillId="0" borderId="0" xfId="117" applyNumberFormat="1" applyFont="1" applyFill="1" applyAlignment="1">
      <alignment horizontal="right"/>
      <protection/>
    </xf>
    <xf numFmtId="0" fontId="6" fillId="0" borderId="0" xfId="117" applyFont="1" applyFill="1">
      <alignment/>
      <protection/>
    </xf>
    <xf numFmtId="0" fontId="0" fillId="0" borderId="0" xfId="117" applyFont="1" applyFill="1" applyAlignment="1">
      <alignment/>
      <protection/>
    </xf>
    <xf numFmtId="0" fontId="0" fillId="0" borderId="0" xfId="112" applyFill="1" applyAlignment="1" applyProtection="1">
      <alignment wrapText="1"/>
      <protection/>
    </xf>
    <xf numFmtId="0" fontId="0" fillId="35" borderId="0" xfId="112" applyFont="1" applyFill="1" applyAlignment="1" applyProtection="1">
      <alignment horizontal="center" wrapText="1"/>
      <protection locked="0"/>
    </xf>
    <xf numFmtId="178" fontId="0" fillId="0" borderId="0" xfId="133" applyNumberFormat="1" applyFont="1" applyFill="1" applyAlignment="1" applyProtection="1">
      <alignment horizontal="center"/>
      <protection/>
    </xf>
    <xf numFmtId="178" fontId="0" fillId="0" borderId="0" xfId="133" applyNumberFormat="1" applyFont="1" applyFill="1" applyAlignment="1" applyProtection="1">
      <alignment horizontal="center"/>
      <protection/>
    </xf>
    <xf numFmtId="0" fontId="9" fillId="0" borderId="0" xfId="0" applyFont="1" applyFill="1" applyBorder="1" applyAlignment="1" applyProtection="1">
      <alignment vertical="top" wrapText="1"/>
      <protection/>
    </xf>
    <xf numFmtId="178" fontId="0" fillId="0" borderId="0" xfId="80" applyNumberFormat="1" applyFont="1" applyFill="1" applyBorder="1" applyAlignment="1" applyProtection="1">
      <alignment horizontal="center" wrapText="1"/>
      <protection/>
    </xf>
    <xf numFmtId="178" fontId="0" fillId="0" borderId="0" xfId="0" applyNumberFormat="1" applyFont="1" applyFill="1" applyAlignment="1" applyProtection="1">
      <alignment horizontal="center"/>
      <protection/>
    </xf>
    <xf numFmtId="1" fontId="0" fillId="0" borderId="0" xfId="0" applyNumberFormat="1" applyFont="1" applyFill="1" applyBorder="1" applyAlignment="1" applyProtection="1">
      <alignment horizontal="center"/>
      <protection/>
    </xf>
    <xf numFmtId="178" fontId="0" fillId="0" borderId="0" xfId="0" applyNumberFormat="1" applyFont="1" applyFill="1" applyBorder="1" applyAlignment="1" applyProtection="1">
      <alignment horizontal="center"/>
      <protection/>
    </xf>
    <xf numFmtId="199" fontId="0" fillId="0" borderId="0" xfId="204" applyNumberFormat="1" applyFont="1" applyFill="1" applyBorder="1" applyAlignment="1" applyProtection="1">
      <alignment horizontal="right"/>
      <protection/>
    </xf>
    <xf numFmtId="9" fontId="0" fillId="0" borderId="0" xfId="150" applyFont="1" applyFill="1" applyAlignment="1">
      <alignment/>
    </xf>
    <xf numFmtId="199" fontId="0" fillId="0" borderId="19" xfId="0" applyNumberFormat="1" applyFont="1" applyFill="1" applyBorder="1" applyAlignment="1" applyProtection="1">
      <alignment/>
      <protection locked="0"/>
    </xf>
    <xf numFmtId="199" fontId="6" fillId="0" borderId="0" xfId="191" applyNumberFormat="1" applyFont="1" applyFill="1" applyAlignment="1" applyProtection="1">
      <alignment horizontal="right"/>
      <protection locked="0"/>
    </xf>
    <xf numFmtId="0" fontId="6" fillId="0" borderId="19" xfId="0" applyFont="1" applyFill="1" applyBorder="1" applyAlignment="1" applyProtection="1">
      <alignment horizontal="center"/>
      <protection/>
    </xf>
    <xf numFmtId="173" fontId="17" fillId="0" borderId="0" xfId="146" applyNumberFormat="1" applyFont="1" applyFill="1" applyBorder="1" applyAlignment="1" applyProtection="1">
      <alignment horizontal="right" vertical="top" wrapText="1"/>
      <protection/>
    </xf>
    <xf numFmtId="173" fontId="40" fillId="0" borderId="0" xfId="205" applyNumberFormat="1" applyFont="1" applyFill="1" applyBorder="1" applyAlignment="1">
      <alignment horizontal="center" vertical="top"/>
    </xf>
    <xf numFmtId="0" fontId="6" fillId="0" borderId="0" xfId="0" applyFont="1" applyFill="1" applyAlignment="1">
      <alignment vertical="top" wrapText="1"/>
    </xf>
    <xf numFmtId="0" fontId="6" fillId="0" borderId="0" xfId="0" applyFont="1" applyFill="1" applyAlignment="1">
      <alignment horizontal="center"/>
    </xf>
    <xf numFmtId="178" fontId="6" fillId="0" borderId="0" xfId="0" applyNumberFormat="1" applyFont="1" applyFill="1" applyAlignment="1">
      <alignment horizontal="center"/>
    </xf>
    <xf numFmtId="203" fontId="6" fillId="0" borderId="0" xfId="206" applyNumberFormat="1" applyFont="1" applyFill="1" applyAlignment="1" applyProtection="1">
      <alignment horizontal="right"/>
      <protection locked="0"/>
    </xf>
    <xf numFmtId="203" fontId="6" fillId="0" borderId="0" xfId="206" applyNumberFormat="1" applyFont="1" applyFill="1" applyAlignment="1">
      <alignment horizontal="right"/>
    </xf>
    <xf numFmtId="0" fontId="6" fillId="0" borderId="0" xfId="0" applyFont="1" applyFill="1" applyAlignment="1">
      <alignment/>
    </xf>
    <xf numFmtId="178" fontId="0" fillId="0" borderId="19" xfId="133" applyNumberFormat="1" applyFont="1" applyFill="1" applyBorder="1" applyAlignment="1" applyProtection="1">
      <alignment horizontal="center"/>
      <protection/>
    </xf>
    <xf numFmtId="199" fontId="0" fillId="0" borderId="29" xfId="204" applyNumberFormat="1" applyFont="1" applyFill="1" applyBorder="1" applyAlignment="1" applyProtection="1">
      <alignment horizontal="right"/>
      <protection/>
    </xf>
    <xf numFmtId="192" fontId="0" fillId="0" borderId="0" xfId="0" applyNumberFormat="1" applyFont="1" applyFill="1" applyBorder="1" applyAlignment="1" applyProtection="1">
      <alignment horizontal="right"/>
      <protection locked="0"/>
    </xf>
    <xf numFmtId="0" fontId="0" fillId="0" borderId="19" xfId="0" applyFont="1" applyFill="1" applyBorder="1" applyAlignment="1" applyProtection="1">
      <alignment/>
      <protection/>
    </xf>
    <xf numFmtId="0" fontId="72" fillId="0" borderId="0" xfId="117" applyFont="1" applyFill="1" applyAlignment="1">
      <alignment horizontal="center"/>
      <protection/>
    </xf>
  </cellXfs>
  <cellStyles count="232">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20% - Accent1" xfId="27"/>
    <cellStyle name="20% - Accent2" xfId="28"/>
    <cellStyle name="20% - Accent3" xfId="29"/>
    <cellStyle name="20% - Accent4" xfId="30"/>
    <cellStyle name="20% - Accent5" xfId="31"/>
    <cellStyle name="20% - Accent6" xfId="32"/>
    <cellStyle name="40 % – Poudarek1" xfId="33"/>
    <cellStyle name="40 % – Poudarek1 2" xfId="34"/>
    <cellStyle name="40 % – Poudarek2" xfId="35"/>
    <cellStyle name="40 % – Poudarek2 2" xfId="36"/>
    <cellStyle name="40 % – Poudarek3" xfId="37"/>
    <cellStyle name="40 % – Poudarek3 2" xfId="38"/>
    <cellStyle name="40 % – Poudarek4" xfId="39"/>
    <cellStyle name="40 % – Poudarek4 2" xfId="40"/>
    <cellStyle name="40 % – Poudarek5" xfId="41"/>
    <cellStyle name="40 % – Poudarek5 2" xfId="42"/>
    <cellStyle name="40 % – Poudarek6" xfId="43"/>
    <cellStyle name="40 % – Poudarek6 2" xfId="44"/>
    <cellStyle name="40% - Accent1" xfId="45"/>
    <cellStyle name="40% - Accent2" xfId="46"/>
    <cellStyle name="40% - Accent3" xfId="47"/>
    <cellStyle name="40% - Accent4" xfId="48"/>
    <cellStyle name="40% - Accent5" xfId="49"/>
    <cellStyle name="40% - Accent6" xfId="50"/>
    <cellStyle name="60 % – Poudarek1" xfId="51"/>
    <cellStyle name="60 % – Poudarek1 2" xfId="52"/>
    <cellStyle name="60 % – Poudarek2" xfId="53"/>
    <cellStyle name="60 % – Poudarek2 2" xfId="54"/>
    <cellStyle name="60 % – Poudarek3" xfId="55"/>
    <cellStyle name="60 % – Poudarek3 2" xfId="56"/>
    <cellStyle name="60 % – Poudarek4" xfId="57"/>
    <cellStyle name="60 % – Poudarek4 2" xfId="58"/>
    <cellStyle name="60 % – Poudarek5" xfId="59"/>
    <cellStyle name="60 % – Poudarek5 2" xfId="60"/>
    <cellStyle name="60 % – Poudarek6" xfId="61"/>
    <cellStyle name="60 % – Poudarek6 2" xfId="62"/>
    <cellStyle name="60% - Accent1" xfId="63"/>
    <cellStyle name="60% - Accent2" xfId="64"/>
    <cellStyle name="60% - Accent3" xfId="65"/>
    <cellStyle name="60% - Accent4" xfId="66"/>
    <cellStyle name="60% - Accent5" xfId="67"/>
    <cellStyle name="60% - Accent6" xfId="68"/>
    <cellStyle name="A4 Small 210 x 297 mm" xfId="69"/>
    <cellStyle name="Accent1" xfId="70"/>
    <cellStyle name="Accent2" xfId="71"/>
    <cellStyle name="Accent3" xfId="72"/>
    <cellStyle name="Accent4" xfId="73"/>
    <cellStyle name="Accent5" xfId="74"/>
    <cellStyle name="Accent6" xfId="75"/>
    <cellStyle name="Bad" xfId="76"/>
    <cellStyle name="Calculation" xfId="77"/>
    <cellStyle name="Check Cell" xfId="78"/>
    <cellStyle name="Comma_Sheet1" xfId="79"/>
    <cellStyle name="Dobro" xfId="80"/>
    <cellStyle name="Dobro 2" xfId="81"/>
    <cellStyle name="Dobro 3" xfId="82"/>
    <cellStyle name="Euro" xfId="83"/>
    <cellStyle name="Explanatory Text" xfId="84"/>
    <cellStyle name="Good" xfId="85"/>
    <cellStyle name="Heading 1" xfId="86"/>
    <cellStyle name="Heading 2" xfId="87"/>
    <cellStyle name="Heading 3" xfId="88"/>
    <cellStyle name="Heading 4" xfId="89"/>
    <cellStyle name="Hyperlink" xfId="90"/>
    <cellStyle name="Hiperpovezava 2" xfId="91"/>
    <cellStyle name="Input" xfId="92"/>
    <cellStyle name="Izhod" xfId="93"/>
    <cellStyle name="Izhod 2" xfId="94"/>
    <cellStyle name="Linked Cell" xfId="95"/>
    <cellStyle name="Naslov" xfId="96"/>
    <cellStyle name="Naslov 1" xfId="97"/>
    <cellStyle name="Naslov 1 2" xfId="98"/>
    <cellStyle name="Naslov 2" xfId="99"/>
    <cellStyle name="Naslov 2 2" xfId="100"/>
    <cellStyle name="Naslov 3" xfId="101"/>
    <cellStyle name="Naslov 3 2" xfId="102"/>
    <cellStyle name="Naslov 4" xfId="103"/>
    <cellStyle name="Naslov 4 2" xfId="104"/>
    <cellStyle name="Naslov 5" xfId="105"/>
    <cellStyle name="Navadno 10" xfId="106"/>
    <cellStyle name="Navadno 10 2" xfId="107"/>
    <cellStyle name="Navadno 11" xfId="108"/>
    <cellStyle name="Navadno 12" xfId="109"/>
    <cellStyle name="Navadno 2" xfId="110"/>
    <cellStyle name="Navadno 2 2" xfId="111"/>
    <cellStyle name="Navadno 2 2 2" xfId="112"/>
    <cellStyle name="Navadno 2 3" xfId="113"/>
    <cellStyle name="Navadno 2 4" xfId="114"/>
    <cellStyle name="Navadno 2_EVAKUACIJA" xfId="115"/>
    <cellStyle name="Navadno 25" xfId="116"/>
    <cellStyle name="Navadno 3" xfId="117"/>
    <cellStyle name="Navadno 3 2" xfId="118"/>
    <cellStyle name="Navadno 3 3" xfId="119"/>
    <cellStyle name="Navadno 3_EVAKUACIJA" xfId="120"/>
    <cellStyle name="Navadno 4" xfId="121"/>
    <cellStyle name="Navadno 4 2" xfId="122"/>
    <cellStyle name="Navadno 5" xfId="123"/>
    <cellStyle name="Navadno 5 2" xfId="124"/>
    <cellStyle name="Navadno 6" xfId="125"/>
    <cellStyle name="Navadno 6 2" xfId="126"/>
    <cellStyle name="Navadno 7" xfId="127"/>
    <cellStyle name="Navadno 7 2" xfId="128"/>
    <cellStyle name="Navadno 8" xfId="129"/>
    <cellStyle name="Navadno 8 2" xfId="130"/>
    <cellStyle name="Navadno 9" xfId="131"/>
    <cellStyle name="Navadno 9 2" xfId="132"/>
    <cellStyle name="Navadno_2266" xfId="133"/>
    <cellStyle name="Navadno_K 18581_ popis pzi-rekap" xfId="134"/>
    <cellStyle name="Navadno_popis-splošno-zun.ured" xfId="135"/>
    <cellStyle name="Navadno_PRAZ" xfId="136"/>
    <cellStyle name="Neutral" xfId="137"/>
    <cellStyle name="Nevtralno" xfId="138"/>
    <cellStyle name="Nevtralno 2" xfId="139"/>
    <cellStyle name="Nevtralno 3" xfId="140"/>
    <cellStyle name="Normal 2" xfId="141"/>
    <cellStyle name="Normal 2 2" xfId="142"/>
    <cellStyle name="Normal 2_T113830_POPIS_ŠOLA_PZI - MS" xfId="143"/>
    <cellStyle name="normal 3" xfId="144"/>
    <cellStyle name="Normal_03 popis elektro instalacije" xfId="145"/>
    <cellStyle name="Normal_Sheet1" xfId="146"/>
    <cellStyle name="Normal_SKUPNO" xfId="147"/>
    <cellStyle name="Note" xfId="148"/>
    <cellStyle name="Followed Hyperlink" xfId="149"/>
    <cellStyle name="Percent" xfId="150"/>
    <cellStyle name="Odstotek 2" xfId="151"/>
    <cellStyle name="Opomba" xfId="152"/>
    <cellStyle name="Opomba 2" xfId="153"/>
    <cellStyle name="Opomba 2 2" xfId="154"/>
    <cellStyle name="Opomba 2_EVAKUACIJA" xfId="155"/>
    <cellStyle name="Opozorilo" xfId="156"/>
    <cellStyle name="Opozorilo 2" xfId="157"/>
    <cellStyle name="Output" xfId="158"/>
    <cellStyle name="Pojasnjevalno besedilo" xfId="159"/>
    <cellStyle name="Pojasnjevalno besedilo 2" xfId="160"/>
    <cellStyle name="Poudarek1" xfId="161"/>
    <cellStyle name="Poudarek1 2" xfId="162"/>
    <cellStyle name="Poudarek2" xfId="163"/>
    <cellStyle name="Poudarek2 2" xfId="164"/>
    <cellStyle name="Poudarek3" xfId="165"/>
    <cellStyle name="Poudarek3 2" xfId="166"/>
    <cellStyle name="Poudarek4" xfId="167"/>
    <cellStyle name="Poudarek4 2" xfId="168"/>
    <cellStyle name="Poudarek5" xfId="169"/>
    <cellStyle name="Poudarek5 2" xfId="170"/>
    <cellStyle name="Poudarek6" xfId="171"/>
    <cellStyle name="Poudarek6 2" xfId="172"/>
    <cellStyle name="Povezana celica" xfId="173"/>
    <cellStyle name="Povezana celica 2" xfId="174"/>
    <cellStyle name="Preveri celico" xfId="175"/>
    <cellStyle name="Preveri celico 2" xfId="176"/>
    <cellStyle name="Računanje" xfId="177"/>
    <cellStyle name="Računanje 2" xfId="178"/>
    <cellStyle name="Slabo" xfId="179"/>
    <cellStyle name="Slabo 2" xfId="180"/>
    <cellStyle name="Slog 1" xfId="181"/>
    <cellStyle name="Standard_Tabelle1" xfId="182"/>
    <cellStyle name="Title" xfId="183"/>
    <cellStyle name="Total" xfId="184"/>
    <cellStyle name="Currency" xfId="185"/>
    <cellStyle name="Currency [0]" xfId="186"/>
    <cellStyle name="Valuta 2" xfId="187"/>
    <cellStyle name="Valuta 3" xfId="188"/>
    <cellStyle name="Valuta 4" xfId="189"/>
    <cellStyle name="Valuta 5" xfId="190"/>
    <cellStyle name="Comma" xfId="191"/>
    <cellStyle name="Comma [0]" xfId="192"/>
    <cellStyle name="Vejica [0] 2" xfId="193"/>
    <cellStyle name="Vejica 10" xfId="194"/>
    <cellStyle name="Vejica 11" xfId="195"/>
    <cellStyle name="Vejica 12" xfId="196"/>
    <cellStyle name="Vejica 13" xfId="197"/>
    <cellStyle name="Vejica 14" xfId="198"/>
    <cellStyle name="Vejica 15" xfId="199"/>
    <cellStyle name="Vejica 16" xfId="200"/>
    <cellStyle name="Vejica 17" xfId="201"/>
    <cellStyle name="Vejica 18" xfId="202"/>
    <cellStyle name="Vejica 19" xfId="203"/>
    <cellStyle name="Vejica 2" xfId="204"/>
    <cellStyle name="Vejica 2 2" xfId="205"/>
    <cellStyle name="Vejica 2_V118010 - str" xfId="206"/>
    <cellStyle name="Vejica 20" xfId="207"/>
    <cellStyle name="Vejica 21" xfId="208"/>
    <cellStyle name="Vejica 22" xfId="209"/>
    <cellStyle name="Vejica 23" xfId="210"/>
    <cellStyle name="Vejica 24" xfId="211"/>
    <cellStyle name="Vejica 25" xfId="212"/>
    <cellStyle name="Vejica 26" xfId="213"/>
    <cellStyle name="Vejica 27" xfId="214"/>
    <cellStyle name="Vejica 28" xfId="215"/>
    <cellStyle name="Vejica 29" xfId="216"/>
    <cellStyle name="Vejica 3" xfId="217"/>
    <cellStyle name="Vejica 30" xfId="218"/>
    <cellStyle name="Vejica 31" xfId="219"/>
    <cellStyle name="Vejica 32" xfId="220"/>
    <cellStyle name="Vejica 33" xfId="221"/>
    <cellStyle name="Vejica 34" xfId="222"/>
    <cellStyle name="Vejica 35" xfId="223"/>
    <cellStyle name="Vejica 36" xfId="224"/>
    <cellStyle name="Vejica 37" xfId="225"/>
    <cellStyle name="Vejica 38" xfId="226"/>
    <cellStyle name="Vejica 39" xfId="227"/>
    <cellStyle name="Vejica 4" xfId="228"/>
    <cellStyle name="Vejica 40" xfId="229"/>
    <cellStyle name="Vejica 41" xfId="230"/>
    <cellStyle name="Vejica 42" xfId="231"/>
    <cellStyle name="Vejica 43" xfId="232"/>
    <cellStyle name="Vejica 44" xfId="233"/>
    <cellStyle name="Vejica 5" xfId="234"/>
    <cellStyle name="Vejica 6" xfId="235"/>
    <cellStyle name="Vejica 7" xfId="236"/>
    <cellStyle name="Vejica 8" xfId="237"/>
    <cellStyle name="Vejica 9" xfId="238"/>
    <cellStyle name="Vejica_K 18581_ popis pzi-rekap" xfId="239"/>
    <cellStyle name="Vejica_popis-splošno-zun.ured" xfId="240"/>
    <cellStyle name="Vnos" xfId="241"/>
    <cellStyle name="Vnos 2" xfId="242"/>
    <cellStyle name="Vsota" xfId="243"/>
    <cellStyle name="Vsota 2" xfId="244"/>
    <cellStyle name="Warning Text" xfId="2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tabSelected="1" view="pageBreakPreview" zoomScaleSheetLayoutView="100" zoomScalePageLayoutView="0" workbookViewId="0" topLeftCell="A1">
      <selection activeCell="D51" sqref="D51"/>
    </sheetView>
  </sheetViews>
  <sheetFormatPr defaultColWidth="9.140625" defaultRowHeight="12.75"/>
  <cols>
    <col min="1" max="1" width="14.00390625" style="18" customWidth="1"/>
    <col min="2" max="2" width="10.140625" style="18" customWidth="1"/>
    <col min="3" max="3" width="14.28125" style="18" customWidth="1"/>
    <col min="4" max="6" width="9.140625" style="18" customWidth="1"/>
    <col min="7" max="7" width="17.8515625" style="18" customWidth="1"/>
    <col min="8" max="16384" width="9.140625" style="18" customWidth="1"/>
  </cols>
  <sheetData>
    <row r="1" spans="1:8" ht="12.75">
      <c r="A1" s="24"/>
      <c r="B1" s="24"/>
      <c r="C1" s="24"/>
      <c r="D1" s="24"/>
      <c r="E1" s="24"/>
      <c r="F1" s="24"/>
      <c r="G1" s="24"/>
      <c r="H1" s="24"/>
    </row>
    <row r="2" spans="1:8" ht="12.75">
      <c r="A2" s="24"/>
      <c r="B2" s="24"/>
      <c r="C2" s="24"/>
      <c r="D2" s="24"/>
      <c r="E2" s="24"/>
      <c r="F2" s="24"/>
      <c r="G2" s="24"/>
      <c r="H2" s="24"/>
    </row>
    <row r="3" spans="1:8" ht="18">
      <c r="A3" s="21" t="s">
        <v>106</v>
      </c>
      <c r="B3" s="16" t="s">
        <v>47</v>
      </c>
      <c r="C3" s="17"/>
      <c r="D3" s="17"/>
      <c r="E3" s="17"/>
      <c r="F3" s="17"/>
      <c r="G3" s="17"/>
      <c r="H3" s="17"/>
    </row>
    <row r="4" ht="18">
      <c r="B4" s="19" t="s">
        <v>67</v>
      </c>
    </row>
    <row r="5" ht="18">
      <c r="B5" s="19"/>
    </row>
    <row r="6" spans="1:8" ht="12.75">
      <c r="A6" s="24"/>
      <c r="B6" s="24"/>
      <c r="C6" s="24"/>
      <c r="D6" s="24"/>
      <c r="E6" s="24"/>
      <c r="F6" s="24"/>
      <c r="G6" s="24"/>
      <c r="H6" s="24"/>
    </row>
    <row r="7" spans="1:8" ht="12.75">
      <c r="A7" s="24"/>
      <c r="B7" s="24"/>
      <c r="C7" s="24"/>
      <c r="D7" s="24"/>
      <c r="E7" s="24"/>
      <c r="F7" s="24"/>
      <c r="G7" s="24"/>
      <c r="H7" s="24"/>
    </row>
    <row r="8" spans="1:8" ht="12.75">
      <c r="A8" s="24"/>
      <c r="B8" s="24"/>
      <c r="C8" s="24"/>
      <c r="D8" s="24"/>
      <c r="E8" s="24"/>
      <c r="F8" s="24"/>
      <c r="G8" s="24"/>
      <c r="H8" s="24"/>
    </row>
    <row r="9" spans="1:8" ht="12.75">
      <c r="A9" s="24"/>
      <c r="B9" s="24"/>
      <c r="C9" s="24"/>
      <c r="D9" s="24"/>
      <c r="E9" s="24"/>
      <c r="F9" s="24"/>
      <c r="G9" s="24"/>
      <c r="H9" s="24"/>
    </row>
    <row r="10" spans="1:8" ht="12.75">
      <c r="A10" s="24"/>
      <c r="B10" s="24"/>
      <c r="C10" s="24"/>
      <c r="D10" s="24"/>
      <c r="E10" s="24"/>
      <c r="F10" s="24"/>
      <c r="G10" s="24"/>
      <c r="H10" s="24"/>
    </row>
    <row r="11" spans="2:4" ht="12.75">
      <c r="B11" s="18" t="s">
        <v>45</v>
      </c>
      <c r="D11" s="1" t="s">
        <v>116</v>
      </c>
    </row>
    <row r="12" ht="12.75">
      <c r="D12" s="6" t="s">
        <v>117</v>
      </c>
    </row>
    <row r="13" ht="12.75">
      <c r="D13" s="6" t="s">
        <v>118</v>
      </c>
    </row>
    <row r="14" spans="1:8" ht="12.75">
      <c r="A14" s="24"/>
      <c r="B14" s="24"/>
      <c r="D14" s="24"/>
      <c r="E14" s="24"/>
      <c r="F14" s="24"/>
      <c r="G14" s="24"/>
      <c r="H14" s="24"/>
    </row>
    <row r="15" spans="1:8" ht="12.75">
      <c r="A15" s="24"/>
      <c r="B15" s="24"/>
      <c r="D15" s="24"/>
      <c r="E15" s="24"/>
      <c r="F15" s="24"/>
      <c r="G15" s="24"/>
      <c r="H15" s="24"/>
    </row>
    <row r="16" spans="1:8" ht="12.75">
      <c r="A16" s="24"/>
      <c r="B16" s="24"/>
      <c r="D16" s="24"/>
      <c r="E16" s="24"/>
      <c r="F16" s="24"/>
      <c r="G16" s="24"/>
      <c r="H16" s="24"/>
    </row>
    <row r="17" spans="1:8" ht="12.75">
      <c r="A17" s="24"/>
      <c r="B17" s="18" t="s">
        <v>46</v>
      </c>
      <c r="D17" s="1" t="s">
        <v>116</v>
      </c>
      <c r="E17" s="24"/>
      <c r="F17" s="24"/>
      <c r="G17" s="24"/>
      <c r="H17" s="24"/>
    </row>
    <row r="18" spans="1:8" ht="12.75">
      <c r="A18" s="24"/>
      <c r="D18" s="6" t="s">
        <v>119</v>
      </c>
      <c r="E18" s="24"/>
      <c r="F18" s="24"/>
      <c r="G18" s="24"/>
      <c r="H18" s="24"/>
    </row>
    <row r="19" spans="1:8" ht="12.75">
      <c r="A19" s="24"/>
      <c r="D19" s="1"/>
      <c r="E19" s="24"/>
      <c r="F19" s="24"/>
      <c r="G19" s="24"/>
      <c r="H19" s="24"/>
    </row>
    <row r="20" spans="1:8" ht="12.75">
      <c r="A20" s="24"/>
      <c r="B20" s="24"/>
      <c r="D20" s="24"/>
      <c r="E20" s="24"/>
      <c r="F20" s="24"/>
      <c r="G20" s="24"/>
      <c r="H20" s="24"/>
    </row>
    <row r="21" spans="1:8" ht="15">
      <c r="A21" s="24"/>
      <c r="B21" s="18" t="s">
        <v>48</v>
      </c>
      <c r="D21" s="25" t="s">
        <v>224</v>
      </c>
      <c r="E21" s="24"/>
      <c r="F21" s="24"/>
      <c r="G21" s="24"/>
      <c r="H21" s="24"/>
    </row>
    <row r="22" spans="1:8" ht="12.75">
      <c r="A22" s="24"/>
      <c r="B22" s="24"/>
      <c r="C22" s="24"/>
      <c r="D22" s="24"/>
      <c r="E22" s="24"/>
      <c r="F22" s="24"/>
      <c r="G22" s="24"/>
      <c r="H22" s="24"/>
    </row>
    <row r="23" spans="1:8" ht="12.75">
      <c r="A23" s="24"/>
      <c r="B23" s="24"/>
      <c r="C23" s="24"/>
      <c r="D23" s="24"/>
      <c r="E23" s="24"/>
      <c r="F23" s="24"/>
      <c r="G23" s="24"/>
      <c r="H23" s="24"/>
    </row>
    <row r="24" spans="1:8" ht="12.75">
      <c r="A24" s="24"/>
      <c r="B24" s="24"/>
      <c r="C24" s="24"/>
      <c r="D24" s="24"/>
      <c r="E24" s="24"/>
      <c r="F24" s="24"/>
      <c r="G24" s="24"/>
      <c r="H24" s="24"/>
    </row>
    <row r="25" spans="1:8" ht="12.75">
      <c r="A25" s="24"/>
      <c r="B25" s="18" t="s">
        <v>49</v>
      </c>
      <c r="D25" s="18" t="s">
        <v>50</v>
      </c>
      <c r="E25" s="24"/>
      <c r="F25" s="24"/>
      <c r="G25" s="24"/>
      <c r="H25" s="24"/>
    </row>
    <row r="26" spans="1:8" ht="12.75">
      <c r="A26" s="24"/>
      <c r="D26" s="6" t="s">
        <v>30</v>
      </c>
      <c r="E26" s="24"/>
      <c r="F26" s="24"/>
      <c r="G26" s="24"/>
      <c r="H26" s="24"/>
    </row>
    <row r="27" spans="1:8" ht="12.75">
      <c r="A27" s="24"/>
      <c r="D27" s="18" t="s">
        <v>51</v>
      </c>
      <c r="E27" s="24"/>
      <c r="F27" s="24"/>
      <c r="G27" s="24"/>
      <c r="H27" s="24"/>
    </row>
    <row r="28" spans="1:8" ht="12.75">
      <c r="A28" s="24"/>
      <c r="B28" s="24"/>
      <c r="C28" s="24"/>
      <c r="D28" s="24"/>
      <c r="E28" s="24"/>
      <c r="F28" s="24"/>
      <c r="G28" s="24"/>
      <c r="H28" s="24"/>
    </row>
    <row r="29" spans="1:8" ht="12.75">
      <c r="A29" s="24"/>
      <c r="B29" s="24"/>
      <c r="C29" s="24"/>
      <c r="D29" s="24"/>
      <c r="E29" s="24"/>
      <c r="F29" s="24"/>
      <c r="G29" s="24"/>
      <c r="H29" s="24"/>
    </row>
    <row r="30" spans="1:8" ht="12.75">
      <c r="A30" s="24"/>
      <c r="B30" s="24"/>
      <c r="C30" s="24"/>
      <c r="D30" s="24"/>
      <c r="E30" s="24"/>
      <c r="F30" s="24"/>
      <c r="G30" s="24"/>
      <c r="H30" s="24"/>
    </row>
    <row r="31" spans="1:8" ht="12.75">
      <c r="A31" s="24"/>
      <c r="B31" s="18" t="s">
        <v>39</v>
      </c>
      <c r="D31" s="18" t="s">
        <v>71</v>
      </c>
      <c r="E31" s="24"/>
      <c r="F31" s="24"/>
      <c r="G31" s="24"/>
      <c r="H31" s="24"/>
    </row>
    <row r="32" spans="1:8" ht="12.75">
      <c r="A32" s="24"/>
      <c r="B32" s="24"/>
      <c r="C32" s="24"/>
      <c r="D32" s="1"/>
      <c r="E32" s="24"/>
      <c r="F32" s="24"/>
      <c r="G32" s="24"/>
      <c r="H32" s="24"/>
    </row>
    <row r="33" spans="1:8" ht="12.75">
      <c r="A33" s="24"/>
      <c r="B33" s="24" t="s">
        <v>107</v>
      </c>
      <c r="C33" s="24"/>
      <c r="D33" s="24" t="s">
        <v>108</v>
      </c>
      <c r="E33" s="24"/>
      <c r="F33" s="24"/>
      <c r="G33" s="24"/>
      <c r="H33" s="24"/>
    </row>
    <row r="34" spans="1:8" ht="12.75">
      <c r="A34" s="24"/>
      <c r="B34" s="24"/>
      <c r="C34" s="24"/>
      <c r="D34" s="24"/>
      <c r="E34" s="24"/>
      <c r="F34" s="24"/>
      <c r="G34" s="24"/>
      <c r="H34" s="24"/>
    </row>
    <row r="35" spans="1:8" ht="12.75">
      <c r="A35" s="24"/>
      <c r="B35" s="24"/>
      <c r="C35" s="24"/>
      <c r="D35" s="24"/>
      <c r="E35" s="24"/>
      <c r="F35" s="24"/>
      <c r="G35" s="24"/>
      <c r="H35" s="24"/>
    </row>
    <row r="36" spans="1:8" ht="12.75">
      <c r="A36" s="24"/>
      <c r="B36" s="24"/>
      <c r="C36" s="24"/>
      <c r="D36" s="24"/>
      <c r="E36" s="24"/>
      <c r="F36" s="24"/>
      <c r="G36" s="24"/>
      <c r="H36" s="24"/>
    </row>
    <row r="37" spans="1:8" ht="12.75">
      <c r="A37" s="24"/>
      <c r="B37" s="1"/>
      <c r="D37" s="1"/>
      <c r="E37" s="24"/>
      <c r="F37" s="24"/>
      <c r="G37" s="24"/>
      <c r="H37" s="24"/>
    </row>
    <row r="38" spans="1:8" ht="12.75">
      <c r="A38" s="24"/>
      <c r="B38" s="24"/>
      <c r="C38" s="24"/>
      <c r="D38" s="24"/>
      <c r="E38" s="24"/>
      <c r="F38" s="24"/>
      <c r="G38" s="24"/>
      <c r="H38" s="24"/>
    </row>
    <row r="39" spans="1:8" ht="12.75">
      <c r="A39" s="24"/>
      <c r="B39" s="24"/>
      <c r="C39" s="24"/>
      <c r="D39" s="24"/>
      <c r="E39" s="24"/>
      <c r="F39" s="24"/>
      <c r="G39" s="24"/>
      <c r="H39" s="24"/>
    </row>
    <row r="40" spans="1:8" ht="12.75">
      <c r="A40" s="24"/>
      <c r="B40" s="24"/>
      <c r="C40" s="24"/>
      <c r="D40" s="24"/>
      <c r="E40" s="24"/>
      <c r="F40" s="24"/>
      <c r="G40" s="24"/>
      <c r="H40" s="24"/>
    </row>
    <row r="41" spans="1:8" ht="12.75">
      <c r="A41" s="24"/>
      <c r="B41" s="24"/>
      <c r="C41" s="24"/>
      <c r="D41" s="24"/>
      <c r="E41" s="24"/>
      <c r="F41" s="24"/>
      <c r="G41" s="24"/>
      <c r="H41" s="24"/>
    </row>
    <row r="42" spans="1:8" ht="12.75">
      <c r="A42" s="24"/>
      <c r="B42" s="24"/>
      <c r="C42" s="24"/>
      <c r="D42" s="24"/>
      <c r="E42" s="24"/>
      <c r="F42" s="24"/>
      <c r="G42" s="24"/>
      <c r="H42" s="24"/>
    </row>
    <row r="43" spans="1:8" ht="12.75">
      <c r="A43" s="24"/>
      <c r="B43" s="24"/>
      <c r="C43" s="24"/>
      <c r="D43" s="24"/>
      <c r="E43" s="24"/>
      <c r="F43" s="24"/>
      <c r="G43" s="24"/>
      <c r="H43" s="24"/>
    </row>
    <row r="44" spans="1:8" ht="12.75">
      <c r="A44" s="24"/>
      <c r="B44" s="24"/>
      <c r="C44" s="24"/>
      <c r="D44" s="24"/>
      <c r="E44" s="24"/>
      <c r="F44" s="24"/>
      <c r="G44" s="24"/>
      <c r="H44" s="24"/>
    </row>
    <row r="45" spans="1:8" ht="12.75">
      <c r="A45" s="24"/>
      <c r="B45" s="24"/>
      <c r="C45" s="24"/>
      <c r="D45" s="24"/>
      <c r="E45" s="24"/>
      <c r="F45" s="24"/>
      <c r="G45" s="24"/>
      <c r="H45" s="24"/>
    </row>
    <row r="46" spans="1:8" ht="12.75">
      <c r="A46" s="24"/>
      <c r="B46" s="24"/>
      <c r="C46" s="24"/>
      <c r="D46" s="24"/>
      <c r="E46" s="24"/>
      <c r="F46" s="24"/>
      <c r="G46" s="24"/>
      <c r="H46" s="24"/>
    </row>
    <row r="47" spans="1:8" ht="12.75">
      <c r="A47" s="24"/>
      <c r="B47" s="24"/>
      <c r="C47" s="24"/>
      <c r="D47" s="24"/>
      <c r="E47" s="24"/>
      <c r="F47" s="24"/>
      <c r="G47" s="24"/>
      <c r="H47" s="24"/>
    </row>
    <row r="48" spans="1:8" ht="12.75">
      <c r="A48" s="24"/>
      <c r="B48" s="24"/>
      <c r="C48" s="24"/>
      <c r="D48" s="24"/>
      <c r="E48" s="24"/>
      <c r="F48" s="24"/>
      <c r="G48" s="24"/>
      <c r="H48" s="24"/>
    </row>
    <row r="49" spans="1:8" ht="12.75">
      <c r="A49" s="24"/>
      <c r="B49" s="24"/>
      <c r="C49" s="24"/>
      <c r="D49" s="24"/>
      <c r="E49" s="24"/>
      <c r="F49" s="24"/>
      <c r="G49" s="24"/>
      <c r="H49" s="24"/>
    </row>
    <row r="50" spans="1:8" ht="12.75">
      <c r="A50" s="24"/>
      <c r="B50" s="18" t="s">
        <v>52</v>
      </c>
      <c r="D50" s="2" t="s">
        <v>225</v>
      </c>
      <c r="E50" s="24"/>
      <c r="F50" s="24"/>
      <c r="G50" s="24"/>
      <c r="H50" s="24"/>
    </row>
  </sheetData>
  <sheetProtection/>
  <printOptions/>
  <pageMargins left="0.984251968503937" right="0.3937007874015748" top="1.4960629921259843" bottom="0.5511811023622047" header="0.31496062992125984" footer="0.31496062992125984"/>
  <pageSetup horizontalDpi="600" verticalDpi="600" orientation="portrait" paperSize="9" r:id="rId1"/>
  <headerFooter alignWithMargins="0">
    <oddHeader xml:space="preserve">&amp;R </oddHeader>
    <oddFooter>&amp;L&amp;"Tahoma,Navadno"&amp;8        &amp;F</oddFooter>
  </headerFooter>
</worksheet>
</file>

<file path=xl/worksheets/sheet10.xml><?xml version="1.0" encoding="utf-8"?>
<worksheet xmlns="http://schemas.openxmlformats.org/spreadsheetml/2006/main" xmlns:r="http://schemas.openxmlformats.org/officeDocument/2006/relationships">
  <dimension ref="A1:I33"/>
  <sheetViews>
    <sheetView showZeros="0" view="pageBreakPreview" zoomScaleSheetLayoutView="100" workbookViewId="0" topLeftCell="A1">
      <selection activeCell="E7" sqref="E7"/>
    </sheetView>
  </sheetViews>
  <sheetFormatPr defaultColWidth="9.140625" defaultRowHeight="12.75"/>
  <cols>
    <col min="1" max="1" width="6.57421875" style="136" customWidth="1"/>
    <col min="2" max="2" width="45.00390625" style="136" customWidth="1"/>
    <col min="3" max="3" width="4.7109375" style="139" customWidth="1"/>
    <col min="4" max="4" width="9.140625" style="139" customWidth="1"/>
    <col min="5" max="5" width="9.7109375" style="200" bestFit="1" customWidth="1"/>
    <col min="6" max="6" width="14.28125" style="200" bestFit="1" customWidth="1"/>
    <col min="7" max="7" width="14.7109375" style="139" customWidth="1"/>
    <col min="8" max="12" width="9.140625" style="136" customWidth="1"/>
    <col min="13" max="13" width="18.00390625" style="136" customWidth="1"/>
    <col min="14" max="16384" width="9.140625" style="136" customWidth="1"/>
  </cols>
  <sheetData>
    <row r="1" spans="1:7" s="54" customFormat="1" ht="12.75">
      <c r="A1" s="126" t="s">
        <v>105</v>
      </c>
      <c r="B1" s="50" t="s">
        <v>173</v>
      </c>
      <c r="C1" s="51"/>
      <c r="D1" s="52"/>
      <c r="E1" s="53"/>
      <c r="F1" s="53"/>
      <c r="G1" s="56"/>
    </row>
    <row r="2" spans="1:7" s="54" customFormat="1" ht="12.75">
      <c r="A2" s="128"/>
      <c r="B2" s="50"/>
      <c r="C2" s="51"/>
      <c r="D2" s="52"/>
      <c r="E2" s="53"/>
      <c r="F2" s="53"/>
      <c r="G2" s="56"/>
    </row>
    <row r="3" spans="2:7" s="54" customFormat="1" ht="38.25">
      <c r="B3" s="54" t="s">
        <v>249</v>
      </c>
      <c r="C3" s="56"/>
      <c r="D3" s="56"/>
      <c r="E3" s="27"/>
      <c r="F3" s="27"/>
      <c r="G3" s="56"/>
    </row>
    <row r="4" spans="3:7" s="54" customFormat="1" ht="12.75">
      <c r="C4" s="56"/>
      <c r="D4" s="56"/>
      <c r="E4" s="27"/>
      <c r="F4" s="27"/>
      <c r="G4" s="56"/>
    </row>
    <row r="5" spans="1:7" s="54" customFormat="1" ht="12.75">
      <c r="A5" s="57" t="s">
        <v>2</v>
      </c>
      <c r="B5" s="58" t="s">
        <v>42</v>
      </c>
      <c r="C5" s="58" t="s">
        <v>40</v>
      </c>
      <c r="D5" s="59" t="s">
        <v>43</v>
      </c>
      <c r="E5" s="60" t="s">
        <v>44</v>
      </c>
      <c r="F5" s="61" t="s">
        <v>3</v>
      </c>
      <c r="G5" s="56"/>
    </row>
    <row r="6" spans="1:7" s="54" customFormat="1" ht="12.75">
      <c r="A6" s="180"/>
      <c r="B6" s="181"/>
      <c r="C6" s="181"/>
      <c r="D6" s="182"/>
      <c r="E6" s="183"/>
      <c r="F6" s="183"/>
      <c r="G6" s="56"/>
    </row>
    <row r="7" spans="1:9" s="188" customFormat="1" ht="12.75">
      <c r="A7" s="62">
        <f>COUNT($A$3:A6)+1</f>
        <v>1</v>
      </c>
      <c r="B7" s="100" t="s">
        <v>188</v>
      </c>
      <c r="C7" s="267"/>
      <c r="D7" s="360"/>
      <c r="E7" s="268"/>
      <c r="F7" s="111"/>
      <c r="H7" s="189"/>
      <c r="I7" s="136"/>
    </row>
    <row r="8" spans="1:9" s="188" customFormat="1" ht="25.5">
      <c r="A8" s="371" t="s">
        <v>63</v>
      </c>
      <c r="B8" s="100" t="s">
        <v>192</v>
      </c>
      <c r="C8" s="267" t="s">
        <v>33</v>
      </c>
      <c r="D8" s="360">
        <v>20</v>
      </c>
      <c r="E8" s="265"/>
      <c r="F8" s="111">
        <f>E8*D8</f>
        <v>0</v>
      </c>
      <c r="H8" s="189"/>
      <c r="I8" s="136"/>
    </row>
    <row r="9" spans="1:9" s="80" customFormat="1" ht="25.5">
      <c r="A9" s="371" t="s">
        <v>63</v>
      </c>
      <c r="B9" s="100" t="s">
        <v>191</v>
      </c>
      <c r="C9" s="103" t="s">
        <v>33</v>
      </c>
      <c r="D9" s="104">
        <v>2</v>
      </c>
      <c r="E9" s="265"/>
      <c r="F9" s="111">
        <f>E9*D9</f>
        <v>0</v>
      </c>
      <c r="H9" s="191"/>
      <c r="I9" s="136"/>
    </row>
    <row r="10" spans="1:9" s="80" customFormat="1" ht="12.75">
      <c r="A10" s="62"/>
      <c r="B10" s="100"/>
      <c r="C10" s="103"/>
      <c r="D10" s="104"/>
      <c r="E10" s="265"/>
      <c r="F10" s="111"/>
      <c r="G10" s="192"/>
      <c r="H10" s="191"/>
      <c r="I10" s="136"/>
    </row>
    <row r="11" spans="1:9" s="54" customFormat="1" ht="12.75">
      <c r="A11" s="62">
        <f>COUNT($A$3:A10)+1</f>
        <v>2</v>
      </c>
      <c r="B11" s="100" t="s">
        <v>184</v>
      </c>
      <c r="C11" s="56"/>
      <c r="D11" s="102"/>
      <c r="E11" s="155"/>
      <c r="F11" s="111"/>
      <c r="G11" s="192"/>
      <c r="H11" s="193"/>
      <c r="I11" s="136"/>
    </row>
    <row r="12" spans="1:9" s="80" customFormat="1" ht="12.75">
      <c r="A12" s="371" t="s">
        <v>63</v>
      </c>
      <c r="B12" s="100" t="s">
        <v>219</v>
      </c>
      <c r="C12" s="103" t="s">
        <v>41</v>
      </c>
      <c r="D12" s="104">
        <v>160</v>
      </c>
      <c r="E12" s="265"/>
      <c r="F12" s="111">
        <f>E12*D12</f>
        <v>0</v>
      </c>
      <c r="G12" s="192"/>
      <c r="H12" s="191"/>
      <c r="I12" s="136"/>
    </row>
    <row r="13" spans="1:9" s="54" customFormat="1" ht="25.5">
      <c r="A13" s="371" t="s">
        <v>63</v>
      </c>
      <c r="B13" s="100" t="s">
        <v>189</v>
      </c>
      <c r="C13" s="56" t="s">
        <v>33</v>
      </c>
      <c r="D13" s="102">
        <v>20</v>
      </c>
      <c r="E13" s="155"/>
      <c r="F13" s="111">
        <f>E13*D13</f>
        <v>0</v>
      </c>
      <c r="G13" s="192"/>
      <c r="H13" s="193"/>
      <c r="I13" s="136"/>
    </row>
    <row r="14" spans="1:9" s="80" customFormat="1" ht="12.75">
      <c r="A14" s="371" t="s">
        <v>185</v>
      </c>
      <c r="B14" s="100" t="s">
        <v>190</v>
      </c>
      <c r="C14" s="103" t="s">
        <v>33</v>
      </c>
      <c r="D14" s="104">
        <v>2</v>
      </c>
      <c r="E14" s="265"/>
      <c r="F14" s="111">
        <f>E14*D14</f>
        <v>0</v>
      </c>
      <c r="H14" s="191"/>
      <c r="I14" s="136"/>
    </row>
    <row r="15" spans="1:9" s="54" customFormat="1" ht="12.75">
      <c r="A15" s="371" t="s">
        <v>63</v>
      </c>
      <c r="B15" s="100" t="s">
        <v>186</v>
      </c>
      <c r="C15" s="56" t="s">
        <v>33</v>
      </c>
      <c r="D15" s="102">
        <v>2</v>
      </c>
      <c r="E15" s="155"/>
      <c r="F15" s="111">
        <f>E15*D15</f>
        <v>0</v>
      </c>
      <c r="H15" s="193"/>
      <c r="I15" s="136"/>
    </row>
    <row r="16" spans="1:7" s="80" customFormat="1" ht="12.75">
      <c r="A16" s="371" t="s">
        <v>63</v>
      </c>
      <c r="B16" s="100" t="s">
        <v>187</v>
      </c>
      <c r="C16" s="103" t="s">
        <v>60</v>
      </c>
      <c r="D16" s="269">
        <v>1</v>
      </c>
      <c r="E16" s="105"/>
      <c r="F16" s="111">
        <f>E16*D16</f>
        <v>0</v>
      </c>
      <c r="G16" s="103"/>
    </row>
    <row r="17" spans="1:7" s="75" customFormat="1" ht="12.75">
      <c r="A17" s="62"/>
      <c r="C17" s="107"/>
      <c r="D17" s="104"/>
      <c r="E17" s="270"/>
      <c r="F17" s="111"/>
      <c r="G17" s="175"/>
    </row>
    <row r="18" spans="1:7" s="110" customFormat="1" ht="13.5" thickBot="1">
      <c r="A18" s="92"/>
      <c r="B18" s="93" t="str">
        <f>$B$1&amp;" skupaj:"</f>
        <v>OZVOČENJE skupaj:</v>
      </c>
      <c r="C18" s="94"/>
      <c r="D18" s="95"/>
      <c r="E18" s="145"/>
      <c r="F18" s="97">
        <f>SUM(F7:F16)</f>
        <v>0</v>
      </c>
      <c r="G18" s="103"/>
    </row>
    <row r="19" spans="1:7" s="75" customFormat="1" ht="13.5" thickTop="1">
      <c r="A19" s="62"/>
      <c r="C19" s="103"/>
      <c r="D19" s="104"/>
      <c r="E19" s="265"/>
      <c r="F19" s="111"/>
      <c r="G19" s="175"/>
    </row>
    <row r="20" spans="1:7" s="80" customFormat="1" ht="12.75">
      <c r="A20" s="164"/>
      <c r="C20" s="103"/>
      <c r="D20" s="103"/>
      <c r="E20" s="195"/>
      <c r="F20" s="105"/>
      <c r="G20" s="103"/>
    </row>
    <row r="21" spans="1:7" s="75" customFormat="1" ht="12.75">
      <c r="A21" s="62"/>
      <c r="C21" s="107"/>
      <c r="D21" s="106"/>
      <c r="E21" s="196"/>
      <c r="F21" s="150"/>
      <c r="G21" s="175"/>
    </row>
    <row r="22" ht="12.75">
      <c r="B22" s="140"/>
    </row>
    <row r="23" ht="12.75">
      <c r="B23" s="140"/>
    </row>
    <row r="28" spans="1:9" s="80" customFormat="1" ht="12.75">
      <c r="A28" s="148"/>
      <c r="B28" s="75"/>
      <c r="C28" s="103"/>
      <c r="D28" s="141"/>
      <c r="E28" s="201"/>
      <c r="F28" s="134"/>
      <c r="G28" s="192"/>
      <c r="H28" s="202"/>
      <c r="I28" s="136"/>
    </row>
    <row r="33" ht="12.75">
      <c r="B33" s="203"/>
    </row>
  </sheetData>
  <sheetProtection/>
  <printOptions/>
  <pageMargins left="0.7874015748031497" right="0.5905511811023623" top="0.8661417322834646" bottom="0.8661417322834646" header="0.31496062992125984" footer="0.5118110236220472"/>
  <pageSetup horizontalDpi="600" verticalDpi="600" orientation="portrait" paperSize="9" r:id="rId1"/>
  <headerFooter alignWithMargins="0">
    <oddHeader xml:space="preserve">&amp;L&amp;8&amp;F&amp;R </oddHeader>
    <oddFooter>&amp;R&amp;"FuturaTEEMedCon,Običajno"&amp;P/&amp;N</oddFooter>
  </headerFooter>
</worksheet>
</file>

<file path=xl/worksheets/sheet11.xml><?xml version="1.0" encoding="utf-8"?>
<worksheet xmlns="http://schemas.openxmlformats.org/spreadsheetml/2006/main" xmlns:r="http://schemas.openxmlformats.org/officeDocument/2006/relationships">
  <dimension ref="A1:IV108"/>
  <sheetViews>
    <sheetView showZeros="0" view="pageBreakPreview" zoomScaleSheetLayoutView="100" zoomScalePageLayoutView="0" workbookViewId="0" topLeftCell="A1">
      <selection activeCell="A1" sqref="A1"/>
    </sheetView>
  </sheetViews>
  <sheetFormatPr defaultColWidth="9.140625" defaultRowHeight="12.75"/>
  <cols>
    <col min="1" max="1" width="6.57421875" style="332" customWidth="1"/>
    <col min="2" max="2" width="45.00390625" style="332" customWidth="1"/>
    <col min="3" max="3" width="4.7109375" style="353" customWidth="1"/>
    <col min="4" max="4" width="8.00390625" style="353" customWidth="1"/>
    <col min="5" max="5" width="11.57421875" style="336" customWidth="1"/>
    <col min="6" max="6" width="13.7109375" style="354" customWidth="1"/>
    <col min="7" max="7" width="14.7109375" style="353" customWidth="1"/>
    <col min="8" max="16384" width="9.140625" style="332" customWidth="1"/>
  </cols>
  <sheetData>
    <row r="1" spans="1:256" s="309" customFormat="1" ht="12.75">
      <c r="A1" s="302" t="s">
        <v>182</v>
      </c>
      <c r="B1" s="303" t="s">
        <v>174</v>
      </c>
      <c r="C1" s="304" t="s">
        <v>85</v>
      </c>
      <c r="D1" s="305"/>
      <c r="E1" s="306"/>
      <c r="F1" s="306"/>
      <c r="G1" s="307"/>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c r="FH1" s="308"/>
      <c r="FI1" s="308"/>
      <c r="FJ1" s="308"/>
      <c r="FK1" s="308"/>
      <c r="FL1" s="308"/>
      <c r="FM1" s="308"/>
      <c r="FN1" s="308"/>
      <c r="FO1" s="308"/>
      <c r="FP1" s="308"/>
      <c r="FQ1" s="308"/>
      <c r="FR1" s="308"/>
      <c r="FS1" s="308"/>
      <c r="FT1" s="308"/>
      <c r="FU1" s="308"/>
      <c r="FV1" s="308"/>
      <c r="FW1" s="308"/>
      <c r="FX1" s="308"/>
      <c r="FY1" s="308"/>
      <c r="FZ1" s="308"/>
      <c r="GA1" s="308"/>
      <c r="GB1" s="308"/>
      <c r="GC1" s="308"/>
      <c r="GD1" s="308"/>
      <c r="GE1" s="308"/>
      <c r="GF1" s="308"/>
      <c r="GG1" s="308"/>
      <c r="GH1" s="308"/>
      <c r="GI1" s="308"/>
      <c r="GJ1" s="308"/>
      <c r="GK1" s="308"/>
      <c r="GL1" s="308"/>
      <c r="GM1" s="308"/>
      <c r="GN1" s="308"/>
      <c r="GO1" s="308"/>
      <c r="GP1" s="308"/>
      <c r="GQ1" s="308"/>
      <c r="GR1" s="308"/>
      <c r="GS1" s="308"/>
      <c r="GT1" s="308"/>
      <c r="GU1" s="308"/>
      <c r="GV1" s="308"/>
      <c r="GW1" s="308"/>
      <c r="GX1" s="308"/>
      <c r="GY1" s="308"/>
      <c r="GZ1" s="308"/>
      <c r="HA1" s="308"/>
      <c r="HB1" s="308"/>
      <c r="HC1" s="308"/>
      <c r="HD1" s="308"/>
      <c r="HE1" s="308"/>
      <c r="HF1" s="308"/>
      <c r="HG1" s="308"/>
      <c r="HH1" s="308"/>
      <c r="HI1" s="308"/>
      <c r="HJ1" s="308"/>
      <c r="HK1" s="308"/>
      <c r="HL1" s="308"/>
      <c r="HM1" s="308"/>
      <c r="HN1" s="308"/>
      <c r="HO1" s="308"/>
      <c r="HP1" s="308"/>
      <c r="HQ1" s="308"/>
      <c r="HR1" s="308"/>
      <c r="HS1" s="308"/>
      <c r="HT1" s="308"/>
      <c r="HU1" s="308"/>
      <c r="HV1" s="308"/>
      <c r="HW1" s="308"/>
      <c r="HX1" s="308"/>
      <c r="HY1" s="308"/>
      <c r="HZ1" s="308"/>
      <c r="IA1" s="308"/>
      <c r="IB1" s="308"/>
      <c r="IC1" s="308"/>
      <c r="ID1" s="308"/>
      <c r="IE1" s="308"/>
      <c r="IF1" s="308"/>
      <c r="IG1" s="308"/>
      <c r="IH1" s="308"/>
      <c r="II1" s="308"/>
      <c r="IJ1" s="308"/>
      <c r="IK1" s="308"/>
      <c r="IL1" s="308"/>
      <c r="IM1" s="308"/>
      <c r="IN1" s="308"/>
      <c r="IO1" s="308"/>
      <c r="IP1" s="308"/>
      <c r="IQ1" s="308"/>
      <c r="IR1" s="308"/>
      <c r="IS1" s="308"/>
      <c r="IT1" s="308"/>
      <c r="IU1" s="308"/>
      <c r="IV1" s="308"/>
    </row>
    <row r="2" spans="1:256" s="309" customFormat="1" ht="12.75">
      <c r="A2" s="310"/>
      <c r="B2" s="303"/>
      <c r="C2" s="304"/>
      <c r="D2" s="305"/>
      <c r="E2" s="306"/>
      <c r="F2" s="306"/>
      <c r="G2" s="307"/>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s="309" customFormat="1" ht="25.5">
      <c r="A3" s="311"/>
      <c r="B3" s="311" t="s">
        <v>181</v>
      </c>
      <c r="C3" s="307"/>
      <c r="D3" s="307"/>
      <c r="E3" s="312"/>
      <c r="F3" s="312"/>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56" s="309" customFormat="1" ht="12.75">
      <c r="A4" s="311"/>
      <c r="B4" s="311"/>
      <c r="C4" s="307"/>
      <c r="D4" s="307"/>
      <c r="E4" s="312"/>
      <c r="F4" s="312"/>
      <c r="G4" s="307"/>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308"/>
      <c r="FO4" s="308"/>
      <c r="FP4" s="308"/>
      <c r="FQ4" s="308"/>
      <c r="FR4" s="308"/>
      <c r="FS4" s="308"/>
      <c r="FT4" s="308"/>
      <c r="FU4" s="308"/>
      <c r="FV4" s="308"/>
      <c r="FW4" s="308"/>
      <c r="FX4" s="308"/>
      <c r="FY4" s="308"/>
      <c r="FZ4" s="308"/>
      <c r="GA4" s="308"/>
      <c r="GB4" s="308"/>
      <c r="GC4" s="308"/>
      <c r="GD4" s="308"/>
      <c r="GE4" s="308"/>
      <c r="GF4" s="308"/>
      <c r="GG4" s="308"/>
      <c r="GH4" s="308"/>
      <c r="GI4" s="308"/>
      <c r="GJ4" s="308"/>
      <c r="GK4" s="308"/>
      <c r="GL4" s="308"/>
      <c r="GM4" s="308"/>
      <c r="GN4" s="308"/>
      <c r="GO4" s="308"/>
      <c r="GP4" s="308"/>
      <c r="GQ4" s="308"/>
      <c r="GR4" s="308"/>
      <c r="GS4" s="308"/>
      <c r="GT4" s="308"/>
      <c r="GU4" s="308"/>
      <c r="GV4" s="308"/>
      <c r="GW4" s="308"/>
      <c r="GX4" s="308"/>
      <c r="GY4" s="308"/>
      <c r="GZ4" s="308"/>
      <c r="HA4" s="308"/>
      <c r="HB4" s="308"/>
      <c r="HC4" s="308"/>
      <c r="HD4" s="308"/>
      <c r="HE4" s="308"/>
      <c r="HF4" s="308"/>
      <c r="HG4" s="308"/>
      <c r="HH4" s="308"/>
      <c r="HI4" s="308"/>
      <c r="HJ4" s="308"/>
      <c r="HK4" s="308"/>
      <c r="HL4" s="308"/>
      <c r="HM4" s="308"/>
      <c r="HN4" s="308"/>
      <c r="HO4" s="308"/>
      <c r="HP4" s="308"/>
      <c r="HQ4" s="308"/>
      <c r="HR4" s="308"/>
      <c r="HS4" s="308"/>
      <c r="HT4" s="308"/>
      <c r="HU4" s="308"/>
      <c r="HV4" s="308"/>
      <c r="HW4" s="308"/>
      <c r="HX4" s="308"/>
      <c r="HY4" s="308"/>
      <c r="HZ4" s="308"/>
      <c r="IA4" s="308"/>
      <c r="IB4" s="308"/>
      <c r="IC4" s="308"/>
      <c r="ID4" s="308"/>
      <c r="IE4" s="308"/>
      <c r="IF4" s="308"/>
      <c r="IG4" s="308"/>
      <c r="IH4" s="308"/>
      <c r="II4" s="308"/>
      <c r="IJ4" s="308"/>
      <c r="IK4" s="308"/>
      <c r="IL4" s="308"/>
      <c r="IM4" s="308"/>
      <c r="IN4" s="308"/>
      <c r="IO4" s="308"/>
      <c r="IP4" s="308"/>
      <c r="IQ4" s="308"/>
      <c r="IR4" s="308"/>
      <c r="IS4" s="308"/>
      <c r="IT4" s="308"/>
      <c r="IU4" s="308"/>
      <c r="IV4" s="308"/>
    </row>
    <row r="5" spans="1:256" s="309" customFormat="1" ht="12.75">
      <c r="A5" s="313" t="s">
        <v>2</v>
      </c>
      <c r="B5" s="314" t="s">
        <v>175</v>
      </c>
      <c r="C5" s="314" t="s">
        <v>40</v>
      </c>
      <c r="D5" s="315" t="s">
        <v>176</v>
      </c>
      <c r="E5" s="316" t="s">
        <v>177</v>
      </c>
      <c r="F5" s="317" t="s">
        <v>178</v>
      </c>
      <c r="G5" s="307"/>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8"/>
      <c r="DG5" s="308"/>
      <c r="DH5" s="308"/>
      <c r="DI5" s="308"/>
      <c r="DJ5" s="308"/>
      <c r="DK5" s="308"/>
      <c r="DL5" s="308"/>
      <c r="DM5" s="308"/>
      <c r="DN5" s="308"/>
      <c r="DO5" s="308"/>
      <c r="DP5" s="308"/>
      <c r="DQ5" s="308"/>
      <c r="DR5" s="308"/>
      <c r="DS5" s="308"/>
      <c r="DT5" s="308"/>
      <c r="DU5" s="308"/>
      <c r="DV5" s="308"/>
      <c r="DW5" s="308"/>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8"/>
      <c r="FB5" s="308"/>
      <c r="FC5" s="308"/>
      <c r="FD5" s="308"/>
      <c r="FE5" s="308"/>
      <c r="FF5" s="308"/>
      <c r="FG5" s="308"/>
      <c r="FH5" s="308"/>
      <c r="FI5" s="308"/>
      <c r="FJ5" s="308"/>
      <c r="FK5" s="308"/>
      <c r="FL5" s="308"/>
      <c r="FM5" s="308"/>
      <c r="FN5" s="308"/>
      <c r="FO5" s="308"/>
      <c r="FP5" s="308"/>
      <c r="FQ5" s="308"/>
      <c r="FR5" s="308"/>
      <c r="FS5" s="308"/>
      <c r="FT5" s="308"/>
      <c r="FU5" s="308"/>
      <c r="FV5" s="308"/>
      <c r="FW5" s="308"/>
      <c r="FX5" s="308"/>
      <c r="FY5" s="308"/>
      <c r="FZ5" s="308"/>
      <c r="GA5" s="308"/>
      <c r="GB5" s="308"/>
      <c r="GC5" s="308"/>
      <c r="GD5" s="308"/>
      <c r="GE5" s="308"/>
      <c r="GF5" s="308"/>
      <c r="GG5" s="308"/>
      <c r="GH5" s="308"/>
      <c r="GI5" s="308"/>
      <c r="GJ5" s="308"/>
      <c r="GK5" s="308"/>
      <c r="GL5" s="308"/>
      <c r="GM5" s="308"/>
      <c r="GN5" s="308"/>
      <c r="GO5" s="308"/>
      <c r="GP5" s="308"/>
      <c r="GQ5" s="308"/>
      <c r="GR5" s="308"/>
      <c r="GS5" s="308"/>
      <c r="GT5" s="308"/>
      <c r="GU5" s="308"/>
      <c r="GV5" s="308"/>
      <c r="GW5" s="308"/>
      <c r="GX5" s="308"/>
      <c r="GY5" s="308"/>
      <c r="GZ5" s="308"/>
      <c r="HA5" s="308"/>
      <c r="HB5" s="308"/>
      <c r="HC5" s="308"/>
      <c r="HD5" s="308"/>
      <c r="HE5" s="308"/>
      <c r="HF5" s="308"/>
      <c r="HG5" s="308"/>
      <c r="HH5" s="308"/>
      <c r="HI5" s="308"/>
      <c r="HJ5" s="308"/>
      <c r="HK5" s="308"/>
      <c r="HL5" s="308"/>
      <c r="HM5" s="308"/>
      <c r="HN5" s="308"/>
      <c r="HO5" s="308"/>
      <c r="HP5" s="308"/>
      <c r="HQ5" s="308"/>
      <c r="HR5" s="308"/>
      <c r="HS5" s="308"/>
      <c r="HT5" s="308"/>
      <c r="HU5" s="308"/>
      <c r="HV5" s="308"/>
      <c r="HW5" s="308"/>
      <c r="HX5" s="308"/>
      <c r="HY5" s="308"/>
      <c r="HZ5" s="308"/>
      <c r="IA5" s="308"/>
      <c r="IB5" s="308"/>
      <c r="IC5" s="308"/>
      <c r="ID5" s="308"/>
      <c r="IE5" s="308"/>
      <c r="IF5" s="308"/>
      <c r="IG5" s="308"/>
      <c r="IH5" s="308"/>
      <c r="II5" s="308"/>
      <c r="IJ5" s="308"/>
      <c r="IK5" s="308"/>
      <c r="IL5" s="308"/>
      <c r="IM5" s="308"/>
      <c r="IN5" s="308"/>
      <c r="IO5" s="308"/>
      <c r="IP5" s="308"/>
      <c r="IQ5" s="308"/>
      <c r="IR5" s="308"/>
      <c r="IS5" s="308"/>
      <c r="IT5" s="308"/>
      <c r="IU5" s="308"/>
      <c r="IV5" s="308"/>
    </row>
    <row r="6" spans="1:256" s="309" customFormat="1" ht="12.75">
      <c r="A6" s="318"/>
      <c r="B6" s="319"/>
      <c r="C6" s="320"/>
      <c r="D6" s="320"/>
      <c r="E6" s="321"/>
      <c r="F6" s="322"/>
      <c r="G6" s="323"/>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4"/>
      <c r="FC6" s="324"/>
      <c r="FD6" s="324"/>
      <c r="FE6" s="324"/>
      <c r="FF6" s="324"/>
      <c r="FG6" s="324"/>
      <c r="FH6" s="324"/>
      <c r="FI6" s="324"/>
      <c r="FJ6" s="324"/>
      <c r="FK6" s="324"/>
      <c r="FL6" s="324"/>
      <c r="FM6" s="324"/>
      <c r="FN6" s="324"/>
      <c r="FO6" s="324"/>
      <c r="FP6" s="324"/>
      <c r="FQ6" s="324"/>
      <c r="FR6" s="324"/>
      <c r="FS6" s="324"/>
      <c r="FT6" s="324"/>
      <c r="FU6" s="324"/>
      <c r="FV6" s="324"/>
      <c r="FW6" s="324"/>
      <c r="FX6" s="324"/>
      <c r="FY6" s="324"/>
      <c r="FZ6" s="324"/>
      <c r="GA6" s="324"/>
      <c r="GB6" s="324"/>
      <c r="GC6" s="324"/>
      <c r="GD6" s="324"/>
      <c r="GE6" s="324"/>
      <c r="GF6" s="324"/>
      <c r="GG6" s="324"/>
      <c r="GH6" s="324"/>
      <c r="GI6" s="324"/>
      <c r="GJ6" s="324"/>
      <c r="GK6" s="324"/>
      <c r="GL6" s="324"/>
      <c r="GM6" s="324"/>
      <c r="GN6" s="324"/>
      <c r="GO6" s="324"/>
      <c r="GP6" s="324"/>
      <c r="GQ6" s="324"/>
      <c r="GR6" s="324"/>
      <c r="GS6" s="324"/>
      <c r="GT6" s="324"/>
      <c r="GU6" s="324"/>
      <c r="GV6" s="324"/>
      <c r="GW6" s="324"/>
      <c r="GX6" s="324"/>
      <c r="GY6" s="324"/>
      <c r="GZ6" s="324"/>
      <c r="HA6" s="324"/>
      <c r="HB6" s="324"/>
      <c r="HC6" s="324"/>
      <c r="HD6" s="324"/>
      <c r="HE6" s="324"/>
      <c r="HF6" s="324"/>
      <c r="HG6" s="324"/>
      <c r="HH6" s="324"/>
      <c r="HI6" s="324"/>
      <c r="HJ6" s="324"/>
      <c r="HK6" s="324"/>
      <c r="HL6" s="324"/>
      <c r="HM6" s="324"/>
      <c r="HN6" s="324"/>
      <c r="HO6" s="324"/>
      <c r="HP6" s="324"/>
      <c r="HQ6" s="324"/>
      <c r="HR6" s="324"/>
      <c r="HS6" s="324"/>
      <c r="HT6" s="324"/>
      <c r="HU6" s="324"/>
      <c r="HV6" s="324"/>
      <c r="HW6" s="324"/>
      <c r="HX6" s="324"/>
      <c r="HY6" s="324"/>
      <c r="HZ6" s="324"/>
      <c r="IA6" s="324"/>
      <c r="IB6" s="324"/>
      <c r="IC6" s="324"/>
      <c r="ID6" s="324"/>
      <c r="IE6" s="324"/>
      <c r="IF6" s="324"/>
      <c r="IG6" s="324"/>
      <c r="IH6" s="324"/>
      <c r="II6" s="324"/>
      <c r="IJ6" s="324"/>
      <c r="IK6" s="324"/>
      <c r="IL6" s="324"/>
      <c r="IM6" s="324"/>
      <c r="IN6" s="324"/>
      <c r="IO6" s="324"/>
      <c r="IP6" s="324"/>
      <c r="IQ6" s="324"/>
      <c r="IR6" s="324"/>
      <c r="IS6" s="324"/>
      <c r="IT6" s="324"/>
      <c r="IU6" s="324"/>
      <c r="IV6" s="324"/>
    </row>
    <row r="7" spans="1:256" s="329" customFormat="1" ht="25.5">
      <c r="A7" s="325">
        <f>COUNT($A1:A$5)+1</f>
        <v>1</v>
      </c>
      <c r="B7" s="326" t="s">
        <v>179</v>
      </c>
      <c r="C7" s="320" t="s">
        <v>5</v>
      </c>
      <c r="D7" s="327">
        <v>1</v>
      </c>
      <c r="E7" s="328"/>
      <c r="F7" s="322">
        <f>+E7*D7</f>
        <v>0</v>
      </c>
      <c r="G7" s="320"/>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c r="FF7" s="324"/>
      <c r="FG7" s="324"/>
      <c r="FH7" s="324"/>
      <c r="FI7" s="324"/>
      <c r="FJ7" s="324"/>
      <c r="FK7" s="324"/>
      <c r="FL7" s="324"/>
      <c r="FM7" s="324"/>
      <c r="FN7" s="324"/>
      <c r="FO7" s="324"/>
      <c r="FP7" s="324"/>
      <c r="FQ7" s="324"/>
      <c r="FR7" s="324"/>
      <c r="FS7" s="324"/>
      <c r="FT7" s="324"/>
      <c r="FU7" s="324"/>
      <c r="FV7" s="324"/>
      <c r="FW7" s="324"/>
      <c r="FX7" s="324"/>
      <c r="FY7" s="324"/>
      <c r="FZ7" s="324"/>
      <c r="GA7" s="324"/>
      <c r="GB7" s="324"/>
      <c r="GC7" s="324"/>
      <c r="GD7" s="324"/>
      <c r="GE7" s="324"/>
      <c r="GF7" s="324"/>
      <c r="GG7" s="324"/>
      <c r="GH7" s="324"/>
      <c r="GI7" s="324"/>
      <c r="GJ7" s="324"/>
      <c r="GK7" s="324"/>
      <c r="GL7" s="324"/>
      <c r="GM7" s="324"/>
      <c r="GN7" s="324"/>
      <c r="GO7" s="324"/>
      <c r="GP7" s="324"/>
      <c r="GQ7" s="324"/>
      <c r="GR7" s="324"/>
      <c r="GS7" s="324"/>
      <c r="GT7" s="324"/>
      <c r="GU7" s="324"/>
      <c r="GV7" s="324"/>
      <c r="GW7" s="324"/>
      <c r="GX7" s="324"/>
      <c r="GY7" s="324"/>
      <c r="GZ7" s="324"/>
      <c r="HA7" s="324"/>
      <c r="HB7" s="324"/>
      <c r="HC7" s="324"/>
      <c r="HD7" s="324"/>
      <c r="HE7" s="324"/>
      <c r="HF7" s="324"/>
      <c r="HG7" s="324"/>
      <c r="HH7" s="324"/>
      <c r="HI7" s="324"/>
      <c r="HJ7" s="324"/>
      <c r="HK7" s="324"/>
      <c r="HL7" s="324"/>
      <c r="HM7" s="324"/>
      <c r="HN7" s="324"/>
      <c r="HO7" s="324"/>
      <c r="HP7" s="324"/>
      <c r="HQ7" s="324"/>
      <c r="HR7" s="324"/>
      <c r="HS7" s="324"/>
      <c r="HT7" s="324"/>
      <c r="HU7" s="324"/>
      <c r="HV7" s="324"/>
      <c r="HW7" s="324"/>
      <c r="HX7" s="324"/>
      <c r="HY7" s="324"/>
      <c r="HZ7" s="324"/>
      <c r="IA7" s="324"/>
      <c r="IB7" s="324"/>
      <c r="IC7" s="324"/>
      <c r="ID7" s="324"/>
      <c r="IE7" s="324"/>
      <c r="IF7" s="324"/>
      <c r="IG7" s="324"/>
      <c r="IH7" s="324"/>
      <c r="II7" s="324"/>
      <c r="IJ7" s="324"/>
      <c r="IK7" s="324"/>
      <c r="IL7" s="324"/>
      <c r="IM7" s="324"/>
      <c r="IN7" s="324"/>
      <c r="IO7" s="324"/>
      <c r="IP7" s="324"/>
      <c r="IQ7" s="324"/>
      <c r="IR7" s="324"/>
      <c r="IS7" s="324"/>
      <c r="IT7" s="324"/>
      <c r="IU7" s="324"/>
      <c r="IV7" s="324"/>
    </row>
    <row r="8" spans="1:256" s="329" customFormat="1" ht="12.75">
      <c r="A8" s="330"/>
      <c r="B8" s="326"/>
      <c r="C8" s="320"/>
      <c r="D8" s="327"/>
      <c r="E8" s="328"/>
      <c r="F8" s="322"/>
      <c r="G8" s="320"/>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24"/>
      <c r="HN8" s="324"/>
      <c r="HO8" s="324"/>
      <c r="HP8" s="324"/>
      <c r="HQ8" s="324"/>
      <c r="HR8" s="324"/>
      <c r="HS8" s="324"/>
      <c r="HT8" s="324"/>
      <c r="HU8" s="324"/>
      <c r="HV8" s="324"/>
      <c r="HW8" s="324"/>
      <c r="HX8" s="324"/>
      <c r="HY8" s="324"/>
      <c r="HZ8" s="324"/>
      <c r="IA8" s="324"/>
      <c r="IB8" s="324"/>
      <c r="IC8" s="324"/>
      <c r="ID8" s="324"/>
      <c r="IE8" s="324"/>
      <c r="IF8" s="324"/>
      <c r="IG8" s="324"/>
      <c r="IH8" s="324"/>
      <c r="II8" s="324"/>
      <c r="IJ8" s="324"/>
      <c r="IK8" s="324"/>
      <c r="IL8" s="324"/>
      <c r="IM8" s="324"/>
      <c r="IN8" s="324"/>
      <c r="IO8" s="324"/>
      <c r="IP8" s="324"/>
      <c r="IQ8" s="324"/>
      <c r="IR8" s="324"/>
      <c r="IS8" s="324"/>
      <c r="IT8" s="324"/>
      <c r="IU8" s="324"/>
      <c r="IV8" s="324"/>
    </row>
    <row r="9" spans="1:256" s="329" customFormat="1" ht="51">
      <c r="A9" s="325">
        <f>COUNT($A$5:A8)+1</f>
        <v>2</v>
      </c>
      <c r="B9" s="326" t="s">
        <v>250</v>
      </c>
      <c r="C9" s="320" t="s">
        <v>5</v>
      </c>
      <c r="D9" s="327">
        <v>1</v>
      </c>
      <c r="E9" s="328"/>
      <c r="F9" s="322">
        <f>+E9*D9</f>
        <v>0</v>
      </c>
      <c r="H9" s="383"/>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4"/>
      <c r="HC9" s="324"/>
      <c r="HD9" s="324"/>
      <c r="HE9" s="324"/>
      <c r="HF9" s="324"/>
      <c r="HG9" s="324"/>
      <c r="HH9" s="324"/>
      <c r="HI9" s="324"/>
      <c r="HJ9" s="324"/>
      <c r="HK9" s="324"/>
      <c r="HL9" s="324"/>
      <c r="HM9" s="324"/>
      <c r="HN9" s="324"/>
      <c r="HO9" s="324"/>
      <c r="HP9" s="324"/>
      <c r="HQ9" s="324"/>
      <c r="HR9" s="324"/>
      <c r="HS9" s="324"/>
      <c r="HT9" s="324"/>
      <c r="HU9" s="324"/>
      <c r="HV9" s="324"/>
      <c r="HW9" s="324"/>
      <c r="HX9" s="324"/>
      <c r="HY9" s="324"/>
      <c r="HZ9" s="324"/>
      <c r="IA9" s="324"/>
      <c r="IB9" s="324"/>
      <c r="IC9" s="324"/>
      <c r="ID9" s="324"/>
      <c r="IE9" s="324"/>
      <c r="IF9" s="324"/>
      <c r="IG9" s="324"/>
      <c r="IH9" s="324"/>
      <c r="II9" s="324"/>
      <c r="IJ9" s="324"/>
      <c r="IK9" s="324"/>
      <c r="IL9" s="324"/>
      <c r="IM9" s="324"/>
      <c r="IN9" s="324"/>
      <c r="IO9" s="324"/>
      <c r="IP9" s="324"/>
      <c r="IQ9" s="324"/>
      <c r="IR9" s="324"/>
      <c r="IS9" s="324"/>
      <c r="IT9" s="324"/>
      <c r="IU9" s="324"/>
      <c r="IV9" s="324"/>
    </row>
    <row r="10" spans="1:256" s="329" customFormat="1" ht="12.75">
      <c r="A10" s="330"/>
      <c r="B10" s="326"/>
      <c r="C10" s="320"/>
      <c r="D10" s="327"/>
      <c r="E10" s="328"/>
      <c r="F10" s="322"/>
      <c r="G10" s="320"/>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c r="IU10" s="324"/>
      <c r="IV10" s="324"/>
    </row>
    <row r="11" spans="1:256" s="329" customFormat="1" ht="12.75">
      <c r="A11" s="325">
        <f>COUNT($A$5:A9)+1</f>
        <v>3</v>
      </c>
      <c r="B11" s="326" t="s">
        <v>232</v>
      </c>
      <c r="C11" s="320" t="s">
        <v>233</v>
      </c>
      <c r="D11" s="327">
        <v>265</v>
      </c>
      <c r="E11" s="328"/>
      <c r="F11" s="322">
        <f>+E11*D11</f>
        <v>0</v>
      </c>
      <c r="G11" s="331"/>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2"/>
      <c r="GS11" s="332"/>
      <c r="GT11" s="332"/>
      <c r="GU11" s="332"/>
      <c r="GV11" s="332"/>
      <c r="GW11" s="332"/>
      <c r="GX11" s="332"/>
      <c r="GY11" s="332"/>
      <c r="GZ11" s="332"/>
      <c r="HA11" s="332"/>
      <c r="HB11" s="332"/>
      <c r="HC11" s="332"/>
      <c r="HD11" s="332"/>
      <c r="HE11" s="332"/>
      <c r="HF11" s="332"/>
      <c r="HG11" s="332"/>
      <c r="HH11" s="332"/>
      <c r="HI11" s="332"/>
      <c r="HJ11" s="332"/>
      <c r="HK11" s="332"/>
      <c r="HL11" s="332"/>
      <c r="HM11" s="332"/>
      <c r="HN11" s="332"/>
      <c r="HO11" s="332"/>
      <c r="HP11" s="332"/>
      <c r="HQ11" s="332"/>
      <c r="HR11" s="332"/>
      <c r="HS11" s="332"/>
      <c r="HT11" s="332"/>
      <c r="HU11" s="332"/>
      <c r="HV11" s="332"/>
      <c r="HW11" s="332"/>
      <c r="HX11" s="332"/>
      <c r="HY11" s="332"/>
      <c r="HZ11" s="332"/>
      <c r="IA11" s="332"/>
      <c r="IB11" s="332"/>
      <c r="IC11" s="332"/>
      <c r="ID11" s="332"/>
      <c r="IE11" s="332"/>
      <c r="IF11" s="332"/>
      <c r="IG11" s="332"/>
      <c r="IH11" s="332"/>
      <c r="II11" s="332"/>
      <c r="IJ11" s="332"/>
      <c r="IK11" s="332"/>
      <c r="IL11" s="332"/>
      <c r="IM11" s="332"/>
      <c r="IN11" s="332"/>
      <c r="IO11" s="332"/>
      <c r="IP11" s="332"/>
      <c r="IQ11" s="332"/>
      <c r="IR11" s="332"/>
      <c r="IS11" s="332"/>
      <c r="IT11" s="332"/>
      <c r="IU11" s="332"/>
      <c r="IV11" s="332"/>
    </row>
    <row r="12" spans="1:256" s="329" customFormat="1" ht="12.75">
      <c r="A12" s="330"/>
      <c r="B12" s="326"/>
      <c r="C12" s="320"/>
      <c r="D12" s="327"/>
      <c r="E12" s="328"/>
      <c r="F12" s="322"/>
      <c r="G12" s="320"/>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c r="HO12" s="324"/>
      <c r="HP12" s="324"/>
      <c r="HQ12" s="324"/>
      <c r="HR12" s="324"/>
      <c r="HS12" s="324"/>
      <c r="HT12" s="324"/>
      <c r="HU12" s="324"/>
      <c r="HV12" s="324"/>
      <c r="HW12" s="324"/>
      <c r="HX12" s="324"/>
      <c r="HY12" s="324"/>
      <c r="HZ12" s="324"/>
      <c r="IA12" s="324"/>
      <c r="IB12" s="324"/>
      <c r="IC12" s="324"/>
      <c r="ID12" s="324"/>
      <c r="IE12" s="324"/>
      <c r="IF12" s="324"/>
      <c r="IG12" s="324"/>
      <c r="IH12" s="324"/>
      <c r="II12" s="324"/>
      <c r="IJ12" s="324"/>
      <c r="IK12" s="324"/>
      <c r="IL12" s="324"/>
      <c r="IM12" s="324"/>
      <c r="IN12" s="324"/>
      <c r="IO12" s="324"/>
      <c r="IP12" s="324"/>
      <c r="IQ12" s="324"/>
      <c r="IR12" s="324"/>
      <c r="IS12" s="324"/>
      <c r="IT12" s="324"/>
      <c r="IU12" s="324"/>
      <c r="IV12" s="324"/>
    </row>
    <row r="13" spans="1:256" s="329" customFormat="1" ht="63.75">
      <c r="A13" s="325">
        <f>COUNT($A$5:A12)+1</f>
        <v>4</v>
      </c>
      <c r="B13" s="326" t="s">
        <v>220</v>
      </c>
      <c r="C13" s="320" t="s">
        <v>5</v>
      </c>
      <c r="D13" s="327">
        <v>1</v>
      </c>
      <c r="E13" s="328"/>
      <c r="F13" s="322">
        <f>+E13*D13</f>
        <v>0</v>
      </c>
      <c r="G13" s="320"/>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4"/>
      <c r="HC13" s="324"/>
      <c r="HD13" s="324"/>
      <c r="HE13" s="324"/>
      <c r="HF13" s="324"/>
      <c r="HG13" s="324"/>
      <c r="HH13" s="324"/>
      <c r="HI13" s="324"/>
      <c r="HJ13" s="324"/>
      <c r="HK13" s="324"/>
      <c r="HL13" s="324"/>
      <c r="HM13" s="324"/>
      <c r="HN13" s="324"/>
      <c r="HO13" s="324"/>
      <c r="HP13" s="324"/>
      <c r="HQ13" s="324"/>
      <c r="HR13" s="324"/>
      <c r="HS13" s="324"/>
      <c r="HT13" s="324"/>
      <c r="HU13" s="324"/>
      <c r="HV13" s="324"/>
      <c r="HW13" s="324"/>
      <c r="HX13" s="324"/>
      <c r="HY13" s="324"/>
      <c r="HZ13" s="324"/>
      <c r="IA13" s="324"/>
      <c r="IB13" s="324"/>
      <c r="IC13" s="324"/>
      <c r="ID13" s="324"/>
      <c r="IE13" s="324"/>
      <c r="IF13" s="324"/>
      <c r="IG13" s="324"/>
      <c r="IH13" s="324"/>
      <c r="II13" s="324"/>
      <c r="IJ13" s="324"/>
      <c r="IK13" s="324"/>
      <c r="IL13" s="324"/>
      <c r="IM13" s="324"/>
      <c r="IN13" s="324"/>
      <c r="IO13" s="324"/>
      <c r="IP13" s="324"/>
      <c r="IQ13" s="324"/>
      <c r="IR13" s="324"/>
      <c r="IS13" s="324"/>
      <c r="IT13" s="324"/>
      <c r="IU13" s="324"/>
      <c r="IV13" s="324"/>
    </row>
    <row r="14" spans="1:256" s="329" customFormat="1" ht="12.75">
      <c r="A14" s="330"/>
      <c r="B14" s="326"/>
      <c r="C14" s="320"/>
      <c r="D14" s="327"/>
      <c r="E14" s="328"/>
      <c r="F14" s="322"/>
      <c r="G14" s="320"/>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24"/>
      <c r="HN14" s="324"/>
      <c r="HO14" s="324"/>
      <c r="HP14" s="324"/>
      <c r="HQ14" s="324"/>
      <c r="HR14" s="324"/>
      <c r="HS14" s="324"/>
      <c r="HT14" s="324"/>
      <c r="HU14" s="324"/>
      <c r="HV14" s="324"/>
      <c r="HW14" s="324"/>
      <c r="HX14" s="324"/>
      <c r="HY14" s="324"/>
      <c r="HZ14" s="324"/>
      <c r="IA14" s="324"/>
      <c r="IB14" s="324"/>
      <c r="IC14" s="324"/>
      <c r="ID14" s="324"/>
      <c r="IE14" s="324"/>
      <c r="IF14" s="324"/>
      <c r="IG14" s="324"/>
      <c r="IH14" s="324"/>
      <c r="II14" s="324"/>
      <c r="IJ14" s="324"/>
      <c r="IK14" s="324"/>
      <c r="IL14" s="324"/>
      <c r="IM14" s="324"/>
      <c r="IN14" s="324"/>
      <c r="IO14" s="324"/>
      <c r="IP14" s="324"/>
      <c r="IQ14" s="324"/>
      <c r="IR14" s="324"/>
      <c r="IS14" s="324"/>
      <c r="IT14" s="324"/>
      <c r="IU14" s="324"/>
      <c r="IV14" s="324"/>
    </row>
    <row r="15" spans="1:256" s="329" customFormat="1" ht="25.5">
      <c r="A15" s="325">
        <f>COUNT($A$5:A14)+1</f>
        <v>5</v>
      </c>
      <c r="B15" s="326" t="s">
        <v>183</v>
      </c>
      <c r="C15" s="320" t="s">
        <v>5</v>
      </c>
      <c r="D15" s="327">
        <v>1</v>
      </c>
      <c r="E15" s="328"/>
      <c r="F15" s="322">
        <f>+E15*D15</f>
        <v>0</v>
      </c>
      <c r="G15" s="320"/>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4"/>
      <c r="FE15" s="324"/>
      <c r="FF15" s="324"/>
      <c r="FG15" s="324"/>
      <c r="FH15" s="324"/>
      <c r="FI15" s="324"/>
      <c r="FJ15" s="324"/>
      <c r="FK15" s="324"/>
      <c r="FL15" s="324"/>
      <c r="FM15" s="324"/>
      <c r="FN15" s="324"/>
      <c r="FO15" s="324"/>
      <c r="FP15" s="324"/>
      <c r="FQ15" s="324"/>
      <c r="FR15" s="324"/>
      <c r="FS15" s="324"/>
      <c r="FT15" s="324"/>
      <c r="FU15" s="324"/>
      <c r="FV15" s="324"/>
      <c r="FW15" s="324"/>
      <c r="FX15" s="324"/>
      <c r="FY15" s="324"/>
      <c r="FZ15" s="324"/>
      <c r="GA15" s="324"/>
      <c r="GB15" s="324"/>
      <c r="GC15" s="324"/>
      <c r="GD15" s="324"/>
      <c r="GE15" s="324"/>
      <c r="GF15" s="324"/>
      <c r="GG15" s="324"/>
      <c r="GH15" s="324"/>
      <c r="GI15" s="324"/>
      <c r="GJ15" s="324"/>
      <c r="GK15" s="324"/>
      <c r="GL15" s="324"/>
      <c r="GM15" s="324"/>
      <c r="GN15" s="324"/>
      <c r="GO15" s="324"/>
      <c r="GP15" s="324"/>
      <c r="GQ15" s="324"/>
      <c r="GR15" s="324"/>
      <c r="GS15" s="324"/>
      <c r="GT15" s="324"/>
      <c r="GU15" s="324"/>
      <c r="GV15" s="324"/>
      <c r="GW15" s="324"/>
      <c r="GX15" s="324"/>
      <c r="GY15" s="324"/>
      <c r="GZ15" s="324"/>
      <c r="HA15" s="324"/>
      <c r="HB15" s="324"/>
      <c r="HC15" s="324"/>
      <c r="HD15" s="324"/>
      <c r="HE15" s="324"/>
      <c r="HF15" s="324"/>
      <c r="HG15" s="324"/>
      <c r="HH15" s="324"/>
      <c r="HI15" s="324"/>
      <c r="HJ15" s="324"/>
      <c r="HK15" s="324"/>
      <c r="HL15" s="324"/>
      <c r="HM15" s="324"/>
      <c r="HN15" s="324"/>
      <c r="HO15" s="324"/>
      <c r="HP15" s="324"/>
      <c r="HQ15" s="324"/>
      <c r="HR15" s="324"/>
      <c r="HS15" s="324"/>
      <c r="HT15" s="324"/>
      <c r="HU15" s="324"/>
      <c r="HV15" s="324"/>
      <c r="HW15" s="324"/>
      <c r="HX15" s="324"/>
      <c r="HY15" s="324"/>
      <c r="HZ15" s="324"/>
      <c r="IA15" s="324"/>
      <c r="IB15" s="324"/>
      <c r="IC15" s="324"/>
      <c r="ID15" s="324"/>
      <c r="IE15" s="324"/>
      <c r="IF15" s="324"/>
      <c r="IG15" s="324"/>
      <c r="IH15" s="324"/>
      <c r="II15" s="324"/>
      <c r="IJ15" s="324"/>
      <c r="IK15" s="324"/>
      <c r="IL15" s="324"/>
      <c r="IM15" s="324"/>
      <c r="IN15" s="324"/>
      <c r="IO15" s="324"/>
      <c r="IP15" s="324"/>
      <c r="IQ15" s="324"/>
      <c r="IR15" s="324"/>
      <c r="IS15" s="324"/>
      <c r="IT15" s="324"/>
      <c r="IU15" s="324"/>
      <c r="IV15" s="324"/>
    </row>
    <row r="16" spans="1:256" s="329" customFormat="1" ht="12.75">
      <c r="A16" s="330"/>
      <c r="B16" s="326"/>
      <c r="C16" s="320"/>
      <c r="D16" s="327"/>
      <c r="E16" s="328"/>
      <c r="F16" s="322"/>
      <c r="G16" s="320"/>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4"/>
      <c r="EK16" s="324"/>
      <c r="EL16" s="324"/>
      <c r="EM16" s="324"/>
      <c r="EN16" s="324"/>
      <c r="EO16" s="324"/>
      <c r="EP16" s="324"/>
      <c r="EQ16" s="324"/>
      <c r="ER16" s="324"/>
      <c r="ES16" s="324"/>
      <c r="ET16" s="324"/>
      <c r="EU16" s="324"/>
      <c r="EV16" s="324"/>
      <c r="EW16" s="324"/>
      <c r="EX16" s="324"/>
      <c r="EY16" s="324"/>
      <c r="EZ16" s="324"/>
      <c r="FA16" s="324"/>
      <c r="FB16" s="324"/>
      <c r="FC16" s="324"/>
      <c r="FD16" s="324"/>
      <c r="FE16" s="324"/>
      <c r="FF16" s="324"/>
      <c r="FG16" s="324"/>
      <c r="FH16" s="324"/>
      <c r="FI16" s="324"/>
      <c r="FJ16" s="324"/>
      <c r="FK16" s="324"/>
      <c r="FL16" s="324"/>
      <c r="FM16" s="324"/>
      <c r="FN16" s="324"/>
      <c r="FO16" s="324"/>
      <c r="FP16" s="324"/>
      <c r="FQ16" s="324"/>
      <c r="FR16" s="324"/>
      <c r="FS16" s="324"/>
      <c r="FT16" s="324"/>
      <c r="FU16" s="324"/>
      <c r="FV16" s="324"/>
      <c r="FW16" s="324"/>
      <c r="FX16" s="324"/>
      <c r="FY16" s="324"/>
      <c r="FZ16" s="324"/>
      <c r="GA16" s="324"/>
      <c r="GB16" s="324"/>
      <c r="GC16" s="324"/>
      <c r="GD16" s="324"/>
      <c r="GE16" s="324"/>
      <c r="GF16" s="324"/>
      <c r="GG16" s="324"/>
      <c r="GH16" s="324"/>
      <c r="GI16" s="324"/>
      <c r="GJ16" s="324"/>
      <c r="GK16" s="324"/>
      <c r="GL16" s="324"/>
      <c r="GM16" s="324"/>
      <c r="GN16" s="324"/>
      <c r="GO16" s="324"/>
      <c r="GP16" s="324"/>
      <c r="GQ16" s="324"/>
      <c r="GR16" s="324"/>
      <c r="GS16" s="324"/>
      <c r="GT16" s="324"/>
      <c r="GU16" s="324"/>
      <c r="GV16" s="324"/>
      <c r="GW16" s="324"/>
      <c r="GX16" s="324"/>
      <c r="GY16" s="324"/>
      <c r="GZ16" s="324"/>
      <c r="HA16" s="324"/>
      <c r="HB16" s="324"/>
      <c r="HC16" s="324"/>
      <c r="HD16" s="324"/>
      <c r="HE16" s="324"/>
      <c r="HF16" s="324"/>
      <c r="HG16" s="324"/>
      <c r="HH16" s="324"/>
      <c r="HI16" s="324"/>
      <c r="HJ16" s="324"/>
      <c r="HK16" s="324"/>
      <c r="HL16" s="324"/>
      <c r="HM16" s="324"/>
      <c r="HN16" s="324"/>
      <c r="HO16" s="324"/>
      <c r="HP16" s="324"/>
      <c r="HQ16" s="324"/>
      <c r="HR16" s="324"/>
      <c r="HS16" s="324"/>
      <c r="HT16" s="324"/>
      <c r="HU16" s="324"/>
      <c r="HV16" s="324"/>
      <c r="HW16" s="324"/>
      <c r="HX16" s="324"/>
      <c r="HY16" s="324"/>
      <c r="HZ16" s="324"/>
      <c r="IA16" s="324"/>
      <c r="IB16" s="324"/>
      <c r="IC16" s="324"/>
      <c r="ID16" s="324"/>
      <c r="IE16" s="324"/>
      <c r="IF16" s="324"/>
      <c r="IG16" s="324"/>
      <c r="IH16" s="324"/>
      <c r="II16" s="324"/>
      <c r="IJ16" s="324"/>
      <c r="IK16" s="324"/>
      <c r="IL16" s="324"/>
      <c r="IM16" s="324"/>
      <c r="IN16" s="324"/>
      <c r="IO16" s="324"/>
      <c r="IP16" s="324"/>
      <c r="IQ16" s="324"/>
      <c r="IR16" s="324"/>
      <c r="IS16" s="324"/>
      <c r="IT16" s="324"/>
      <c r="IU16" s="324"/>
      <c r="IV16" s="324"/>
    </row>
    <row r="17" spans="1:256" s="329" customFormat="1" ht="12.75">
      <c r="A17" s="325">
        <f>COUNT($A$5:A16)+1</f>
        <v>6</v>
      </c>
      <c r="B17" s="333" t="s">
        <v>59</v>
      </c>
      <c r="C17" s="334"/>
      <c r="D17" s="335">
        <v>0.05</v>
      </c>
      <c r="E17" s="336"/>
      <c r="F17" s="337">
        <f>SUM(F$6:F16)*D17</f>
        <v>0</v>
      </c>
      <c r="G17" s="307"/>
      <c r="H17" s="338"/>
      <c r="I17" s="338"/>
      <c r="J17" s="33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8"/>
      <c r="EK17" s="308"/>
      <c r="EL17" s="308"/>
      <c r="EM17" s="308"/>
      <c r="EN17" s="308"/>
      <c r="EO17" s="308"/>
      <c r="EP17" s="308"/>
      <c r="EQ17" s="308"/>
      <c r="ER17" s="308"/>
      <c r="ES17" s="308"/>
      <c r="ET17" s="308"/>
      <c r="EU17" s="308"/>
      <c r="EV17" s="308"/>
      <c r="EW17" s="308"/>
      <c r="EX17" s="308"/>
      <c r="EY17" s="308"/>
      <c r="EZ17" s="308"/>
      <c r="FA17" s="308"/>
      <c r="FB17" s="308"/>
      <c r="FC17" s="308"/>
      <c r="FD17" s="308"/>
      <c r="FE17" s="308"/>
      <c r="FF17" s="308"/>
      <c r="FG17" s="308"/>
      <c r="FH17" s="308"/>
      <c r="FI17" s="308"/>
      <c r="FJ17" s="308"/>
      <c r="FK17" s="308"/>
      <c r="FL17" s="308"/>
      <c r="FM17" s="308"/>
      <c r="FN17" s="308"/>
      <c r="FO17" s="308"/>
      <c r="FP17" s="308"/>
      <c r="FQ17" s="308"/>
      <c r="FR17" s="308"/>
      <c r="FS17" s="308"/>
      <c r="FT17" s="308"/>
      <c r="FU17" s="308"/>
      <c r="FV17" s="308"/>
      <c r="FW17" s="308"/>
      <c r="FX17" s="308"/>
      <c r="FY17" s="308"/>
      <c r="FZ17" s="308"/>
      <c r="GA17" s="308"/>
      <c r="GB17" s="308"/>
      <c r="GC17" s="308"/>
      <c r="GD17" s="308"/>
      <c r="GE17" s="308"/>
      <c r="GF17" s="308"/>
      <c r="GG17" s="308"/>
      <c r="GH17" s="308"/>
      <c r="GI17" s="308"/>
      <c r="GJ17" s="308"/>
      <c r="GK17" s="308"/>
      <c r="GL17" s="308"/>
      <c r="GM17" s="308"/>
      <c r="GN17" s="308"/>
      <c r="GO17" s="308"/>
      <c r="GP17" s="308"/>
      <c r="GQ17" s="308"/>
      <c r="GR17" s="308"/>
      <c r="GS17" s="308"/>
      <c r="GT17" s="308"/>
      <c r="GU17" s="308"/>
      <c r="GV17" s="308"/>
      <c r="GW17" s="308"/>
      <c r="GX17" s="308"/>
      <c r="GY17" s="308"/>
      <c r="GZ17" s="308"/>
      <c r="HA17" s="308"/>
      <c r="HB17" s="308"/>
      <c r="HC17" s="308"/>
      <c r="HD17" s="308"/>
      <c r="HE17" s="308"/>
      <c r="HF17" s="308"/>
      <c r="HG17" s="308"/>
      <c r="HH17" s="308"/>
      <c r="HI17" s="308"/>
      <c r="HJ17" s="308"/>
      <c r="HK17" s="308"/>
      <c r="HL17" s="308"/>
      <c r="HM17" s="308"/>
      <c r="HN17" s="308"/>
      <c r="HO17" s="308"/>
      <c r="HP17" s="308"/>
      <c r="HQ17" s="308"/>
      <c r="HR17" s="308"/>
      <c r="HS17" s="308"/>
      <c r="HT17" s="308"/>
      <c r="HU17" s="308"/>
      <c r="HV17" s="308"/>
      <c r="HW17" s="308"/>
      <c r="HX17" s="308"/>
      <c r="HY17" s="308"/>
      <c r="HZ17" s="308"/>
      <c r="IA17" s="308"/>
      <c r="IB17" s="308"/>
      <c r="IC17" s="308"/>
      <c r="ID17" s="308"/>
      <c r="IE17" s="308"/>
      <c r="IF17" s="308"/>
      <c r="IG17" s="308"/>
      <c r="IH17" s="308"/>
      <c r="II17" s="308"/>
      <c r="IJ17" s="308"/>
      <c r="IK17" s="308"/>
      <c r="IL17" s="308"/>
      <c r="IM17" s="308"/>
      <c r="IN17" s="308"/>
      <c r="IO17" s="308"/>
      <c r="IP17" s="308"/>
      <c r="IQ17" s="308"/>
      <c r="IR17" s="308"/>
      <c r="IS17" s="308"/>
      <c r="IT17" s="308"/>
      <c r="IU17" s="308"/>
      <c r="IV17" s="308"/>
    </row>
    <row r="18" spans="1:256" s="329" customFormat="1" ht="12.75">
      <c r="A18" s="339"/>
      <c r="B18" s="340"/>
      <c r="C18" s="341"/>
      <c r="D18" s="342"/>
      <c r="E18" s="343"/>
      <c r="F18" s="344"/>
      <c r="G18" s="345"/>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c r="ID18" s="326"/>
      <c r="IE18" s="326"/>
      <c r="IF18" s="326"/>
      <c r="IG18" s="326"/>
      <c r="IH18" s="326"/>
      <c r="II18" s="326"/>
      <c r="IJ18" s="326"/>
      <c r="IK18" s="326"/>
      <c r="IL18" s="326"/>
      <c r="IM18" s="326"/>
      <c r="IN18" s="326"/>
      <c r="IO18" s="326"/>
      <c r="IP18" s="326"/>
      <c r="IQ18" s="326"/>
      <c r="IR18" s="326"/>
      <c r="IS18" s="326"/>
      <c r="IT18" s="326"/>
      <c r="IU18" s="326"/>
      <c r="IV18" s="326"/>
    </row>
    <row r="19" spans="1:256" s="329" customFormat="1" ht="13.5" thickBot="1">
      <c r="A19" s="346"/>
      <c r="B19" s="347" t="s">
        <v>180</v>
      </c>
      <c r="C19" s="348"/>
      <c r="D19" s="349"/>
      <c r="E19" s="350"/>
      <c r="F19" s="351">
        <f>SUM(F7:F17)</f>
        <v>0</v>
      </c>
      <c r="G19" s="320"/>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352"/>
      <c r="CO19" s="352"/>
      <c r="CP19" s="352"/>
      <c r="CQ19" s="352"/>
      <c r="CR19" s="352"/>
      <c r="CS19" s="352"/>
      <c r="CT19" s="352"/>
      <c r="CU19" s="352"/>
      <c r="CV19" s="352"/>
      <c r="CW19" s="352"/>
      <c r="CX19" s="352"/>
      <c r="CY19" s="352"/>
      <c r="CZ19" s="352"/>
      <c r="DA19" s="352"/>
      <c r="DB19" s="352"/>
      <c r="DC19" s="352"/>
      <c r="DD19" s="352"/>
      <c r="DE19" s="352"/>
      <c r="DF19" s="352"/>
      <c r="DG19" s="352"/>
      <c r="DH19" s="352"/>
      <c r="DI19" s="352"/>
      <c r="DJ19" s="352"/>
      <c r="DK19" s="352"/>
      <c r="DL19" s="352"/>
      <c r="DM19" s="352"/>
      <c r="DN19" s="352"/>
      <c r="DO19" s="352"/>
      <c r="DP19" s="352"/>
      <c r="DQ19" s="352"/>
      <c r="DR19" s="352"/>
      <c r="DS19" s="352"/>
      <c r="DT19" s="352"/>
      <c r="DU19" s="352"/>
      <c r="DV19" s="352"/>
      <c r="DW19" s="352"/>
      <c r="DX19" s="352"/>
      <c r="DY19" s="352"/>
      <c r="DZ19" s="352"/>
      <c r="EA19" s="352"/>
      <c r="EB19" s="352"/>
      <c r="EC19" s="352"/>
      <c r="ED19" s="352"/>
      <c r="EE19" s="352"/>
      <c r="EF19" s="352"/>
      <c r="EG19" s="352"/>
      <c r="EH19" s="352"/>
      <c r="EI19" s="352"/>
      <c r="EJ19" s="352"/>
      <c r="EK19" s="352"/>
      <c r="EL19" s="352"/>
      <c r="EM19" s="352"/>
      <c r="EN19" s="352"/>
      <c r="EO19" s="352"/>
      <c r="EP19" s="352"/>
      <c r="EQ19" s="352"/>
      <c r="ER19" s="352"/>
      <c r="ES19" s="352"/>
      <c r="ET19" s="352"/>
      <c r="EU19" s="352"/>
      <c r="EV19" s="352"/>
      <c r="EW19" s="352"/>
      <c r="EX19" s="352"/>
      <c r="EY19" s="352"/>
      <c r="EZ19" s="352"/>
      <c r="FA19" s="352"/>
      <c r="FB19" s="352"/>
      <c r="FC19" s="352"/>
      <c r="FD19" s="352"/>
      <c r="FE19" s="352"/>
      <c r="FF19" s="352"/>
      <c r="FG19" s="352"/>
      <c r="FH19" s="352"/>
      <c r="FI19" s="352"/>
      <c r="FJ19" s="352"/>
      <c r="FK19" s="352"/>
      <c r="FL19" s="352"/>
      <c r="FM19" s="352"/>
      <c r="FN19" s="352"/>
      <c r="FO19" s="352"/>
      <c r="FP19" s="352"/>
      <c r="FQ19" s="352"/>
      <c r="FR19" s="352"/>
      <c r="FS19" s="352"/>
      <c r="FT19" s="352"/>
      <c r="FU19" s="352"/>
      <c r="FV19" s="352"/>
      <c r="FW19" s="352"/>
      <c r="FX19" s="352"/>
      <c r="FY19" s="352"/>
      <c r="FZ19" s="352"/>
      <c r="GA19" s="352"/>
      <c r="GB19" s="352"/>
      <c r="GC19" s="352"/>
      <c r="GD19" s="352"/>
      <c r="GE19" s="352"/>
      <c r="GF19" s="352"/>
      <c r="GG19" s="352"/>
      <c r="GH19" s="352"/>
      <c r="GI19" s="352"/>
      <c r="GJ19" s="352"/>
      <c r="GK19" s="352"/>
      <c r="GL19" s="352"/>
      <c r="GM19" s="352"/>
      <c r="GN19" s="352"/>
      <c r="GO19" s="352"/>
      <c r="GP19" s="352"/>
      <c r="GQ19" s="352"/>
      <c r="GR19" s="352"/>
      <c r="GS19" s="352"/>
      <c r="GT19" s="352"/>
      <c r="GU19" s="352"/>
      <c r="GV19" s="352"/>
      <c r="GW19" s="352"/>
      <c r="GX19" s="352"/>
      <c r="GY19" s="352"/>
      <c r="GZ19" s="352"/>
      <c r="HA19" s="352"/>
      <c r="HB19" s="352"/>
      <c r="HC19" s="352"/>
      <c r="HD19" s="352"/>
      <c r="HE19" s="352"/>
      <c r="HF19" s="352"/>
      <c r="HG19" s="352"/>
      <c r="HH19" s="352"/>
      <c r="HI19" s="352"/>
      <c r="HJ19" s="352"/>
      <c r="HK19" s="352"/>
      <c r="HL19" s="352"/>
      <c r="HM19" s="352"/>
      <c r="HN19" s="352"/>
      <c r="HO19" s="352"/>
      <c r="HP19" s="352"/>
      <c r="HQ19" s="352"/>
      <c r="HR19" s="352"/>
      <c r="HS19" s="352"/>
      <c r="HT19" s="352"/>
      <c r="HU19" s="352"/>
      <c r="HV19" s="352"/>
      <c r="HW19" s="352"/>
      <c r="HX19" s="352"/>
      <c r="HY19" s="352"/>
      <c r="HZ19" s="352"/>
      <c r="IA19" s="352"/>
      <c r="IB19" s="352"/>
      <c r="IC19" s="352"/>
      <c r="ID19" s="352"/>
      <c r="IE19" s="352"/>
      <c r="IF19" s="352"/>
      <c r="IG19" s="352"/>
      <c r="IH19" s="352"/>
      <c r="II19" s="352"/>
      <c r="IJ19" s="352"/>
      <c r="IK19" s="352"/>
      <c r="IL19" s="352"/>
      <c r="IM19" s="352"/>
      <c r="IN19" s="352"/>
      <c r="IO19" s="352"/>
      <c r="IP19" s="352"/>
      <c r="IQ19" s="352"/>
      <c r="IR19" s="352"/>
      <c r="IS19" s="352"/>
      <c r="IT19" s="352"/>
      <c r="IU19" s="352"/>
      <c r="IV19" s="352"/>
    </row>
    <row r="20" spans="1:256" s="329" customFormat="1" ht="13.5" thickTop="1">
      <c r="A20" s="332"/>
      <c r="B20" s="332"/>
      <c r="C20" s="353"/>
      <c r="D20" s="353"/>
      <c r="E20" s="336"/>
      <c r="F20" s="354"/>
      <c r="G20" s="353"/>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2"/>
      <c r="GE20" s="332"/>
      <c r="GF20" s="332"/>
      <c r="GG20" s="332"/>
      <c r="GH20" s="332"/>
      <c r="GI20" s="332"/>
      <c r="GJ20" s="332"/>
      <c r="GK20" s="332"/>
      <c r="GL20" s="332"/>
      <c r="GM20" s="332"/>
      <c r="GN20" s="332"/>
      <c r="GO20" s="332"/>
      <c r="GP20" s="332"/>
      <c r="GQ20" s="332"/>
      <c r="GR20" s="332"/>
      <c r="GS20" s="332"/>
      <c r="GT20" s="332"/>
      <c r="GU20" s="332"/>
      <c r="GV20" s="332"/>
      <c r="GW20" s="332"/>
      <c r="GX20" s="332"/>
      <c r="GY20" s="332"/>
      <c r="GZ20" s="332"/>
      <c r="HA20" s="332"/>
      <c r="HB20" s="332"/>
      <c r="HC20" s="332"/>
      <c r="HD20" s="332"/>
      <c r="HE20" s="332"/>
      <c r="HF20" s="332"/>
      <c r="HG20" s="332"/>
      <c r="HH20" s="332"/>
      <c r="HI20" s="332"/>
      <c r="HJ20" s="332"/>
      <c r="HK20" s="332"/>
      <c r="HL20" s="332"/>
      <c r="HM20" s="332"/>
      <c r="HN20" s="332"/>
      <c r="HO20" s="332"/>
      <c r="HP20" s="332"/>
      <c r="HQ20" s="332"/>
      <c r="HR20" s="332"/>
      <c r="HS20" s="332"/>
      <c r="HT20" s="332"/>
      <c r="HU20" s="332"/>
      <c r="HV20" s="332"/>
      <c r="HW20" s="332"/>
      <c r="HX20" s="332"/>
      <c r="HY20" s="332"/>
      <c r="HZ20" s="332"/>
      <c r="IA20" s="332"/>
      <c r="IB20" s="332"/>
      <c r="IC20" s="332"/>
      <c r="ID20" s="332"/>
      <c r="IE20" s="332"/>
      <c r="IF20" s="332"/>
      <c r="IG20" s="332"/>
      <c r="IH20" s="332"/>
      <c r="II20" s="332"/>
      <c r="IJ20" s="332"/>
      <c r="IK20" s="332"/>
      <c r="IL20" s="332"/>
      <c r="IM20" s="332"/>
      <c r="IN20" s="332"/>
      <c r="IO20" s="332"/>
      <c r="IP20" s="332"/>
      <c r="IQ20" s="332"/>
      <c r="IR20" s="332"/>
      <c r="IS20" s="332"/>
      <c r="IT20" s="332"/>
      <c r="IU20" s="332"/>
      <c r="IV20" s="332"/>
    </row>
    <row r="21" spans="1:256" s="329" customFormat="1" ht="12.75">
      <c r="A21" s="332"/>
      <c r="B21" s="332"/>
      <c r="C21" s="353"/>
      <c r="D21" s="353"/>
      <c r="E21" s="336"/>
      <c r="F21" s="354"/>
      <c r="G21" s="353"/>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c r="EN21" s="332"/>
      <c r="EO21" s="332"/>
      <c r="EP21" s="332"/>
      <c r="EQ21" s="332"/>
      <c r="ER21" s="332"/>
      <c r="ES21" s="332"/>
      <c r="ET21" s="332"/>
      <c r="EU21" s="332"/>
      <c r="EV21" s="332"/>
      <c r="EW21" s="332"/>
      <c r="EX21" s="332"/>
      <c r="EY21" s="332"/>
      <c r="EZ21" s="332"/>
      <c r="FA21" s="332"/>
      <c r="FB21" s="332"/>
      <c r="FC21" s="332"/>
      <c r="FD21" s="332"/>
      <c r="FE21" s="332"/>
      <c r="FF21" s="332"/>
      <c r="FG21" s="332"/>
      <c r="FH21" s="332"/>
      <c r="FI21" s="332"/>
      <c r="FJ21" s="332"/>
      <c r="FK21" s="332"/>
      <c r="FL21" s="332"/>
      <c r="FM21" s="332"/>
      <c r="FN21" s="332"/>
      <c r="FO21" s="332"/>
      <c r="FP21" s="332"/>
      <c r="FQ21" s="332"/>
      <c r="FR21" s="332"/>
      <c r="FS21" s="332"/>
      <c r="FT21" s="332"/>
      <c r="FU21" s="332"/>
      <c r="FV21" s="332"/>
      <c r="FW21" s="332"/>
      <c r="FX21" s="332"/>
      <c r="FY21" s="332"/>
      <c r="FZ21" s="332"/>
      <c r="GA21" s="332"/>
      <c r="GB21" s="332"/>
      <c r="GC21" s="332"/>
      <c r="GD21" s="332"/>
      <c r="GE21" s="332"/>
      <c r="GF21" s="332"/>
      <c r="GG21" s="332"/>
      <c r="GH21" s="332"/>
      <c r="GI21" s="332"/>
      <c r="GJ21" s="332"/>
      <c r="GK21" s="332"/>
      <c r="GL21" s="332"/>
      <c r="GM21" s="332"/>
      <c r="GN21" s="332"/>
      <c r="GO21" s="332"/>
      <c r="GP21" s="332"/>
      <c r="GQ21" s="332"/>
      <c r="GR21" s="332"/>
      <c r="GS21" s="332"/>
      <c r="GT21" s="332"/>
      <c r="GU21" s="332"/>
      <c r="GV21" s="332"/>
      <c r="GW21" s="332"/>
      <c r="GX21" s="332"/>
      <c r="GY21" s="332"/>
      <c r="GZ21" s="332"/>
      <c r="HA21" s="332"/>
      <c r="HB21" s="332"/>
      <c r="HC21" s="332"/>
      <c r="HD21" s="332"/>
      <c r="HE21" s="332"/>
      <c r="HF21" s="332"/>
      <c r="HG21" s="332"/>
      <c r="HH21" s="332"/>
      <c r="HI21" s="332"/>
      <c r="HJ21" s="332"/>
      <c r="HK21" s="332"/>
      <c r="HL21" s="332"/>
      <c r="HM21" s="332"/>
      <c r="HN21" s="332"/>
      <c r="HO21" s="332"/>
      <c r="HP21" s="332"/>
      <c r="HQ21" s="332"/>
      <c r="HR21" s="332"/>
      <c r="HS21" s="332"/>
      <c r="HT21" s="332"/>
      <c r="HU21" s="332"/>
      <c r="HV21" s="332"/>
      <c r="HW21" s="332"/>
      <c r="HX21" s="332"/>
      <c r="HY21" s="332"/>
      <c r="HZ21" s="332"/>
      <c r="IA21" s="332"/>
      <c r="IB21" s="332"/>
      <c r="IC21" s="332"/>
      <c r="ID21" s="332"/>
      <c r="IE21" s="332"/>
      <c r="IF21" s="332"/>
      <c r="IG21" s="332"/>
      <c r="IH21" s="332"/>
      <c r="II21" s="332"/>
      <c r="IJ21" s="332"/>
      <c r="IK21" s="332"/>
      <c r="IL21" s="332"/>
      <c r="IM21" s="332"/>
      <c r="IN21" s="332"/>
      <c r="IO21" s="332"/>
      <c r="IP21" s="332"/>
      <c r="IQ21" s="332"/>
      <c r="IR21" s="332"/>
      <c r="IS21" s="332"/>
      <c r="IT21" s="332"/>
      <c r="IU21" s="332"/>
      <c r="IV21" s="332"/>
    </row>
    <row r="22" spans="1:256" s="329" customFormat="1" ht="12.75">
      <c r="A22" s="332"/>
      <c r="B22" s="332"/>
      <c r="C22" s="353"/>
      <c r="D22" s="353"/>
      <c r="E22" s="336"/>
      <c r="F22" s="354"/>
      <c r="G22" s="353"/>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c r="GE22" s="332"/>
      <c r="GF22" s="332"/>
      <c r="GG22" s="332"/>
      <c r="GH22" s="332"/>
      <c r="GI22" s="332"/>
      <c r="GJ22" s="332"/>
      <c r="GK22" s="332"/>
      <c r="GL22" s="332"/>
      <c r="GM22" s="332"/>
      <c r="GN22" s="332"/>
      <c r="GO22" s="332"/>
      <c r="GP22" s="332"/>
      <c r="GQ22" s="332"/>
      <c r="GR22" s="332"/>
      <c r="GS22" s="332"/>
      <c r="GT22" s="332"/>
      <c r="GU22" s="332"/>
      <c r="GV22" s="332"/>
      <c r="GW22" s="332"/>
      <c r="GX22" s="332"/>
      <c r="GY22" s="332"/>
      <c r="GZ22" s="332"/>
      <c r="HA22" s="332"/>
      <c r="HB22" s="332"/>
      <c r="HC22" s="332"/>
      <c r="HD22" s="332"/>
      <c r="HE22" s="332"/>
      <c r="HF22" s="332"/>
      <c r="HG22" s="332"/>
      <c r="HH22" s="332"/>
      <c r="HI22" s="332"/>
      <c r="HJ22" s="332"/>
      <c r="HK22" s="332"/>
      <c r="HL22" s="332"/>
      <c r="HM22" s="332"/>
      <c r="HN22" s="332"/>
      <c r="HO22" s="332"/>
      <c r="HP22" s="332"/>
      <c r="HQ22" s="332"/>
      <c r="HR22" s="332"/>
      <c r="HS22" s="332"/>
      <c r="HT22" s="332"/>
      <c r="HU22" s="332"/>
      <c r="HV22" s="332"/>
      <c r="HW22" s="332"/>
      <c r="HX22" s="332"/>
      <c r="HY22" s="332"/>
      <c r="HZ22" s="332"/>
      <c r="IA22" s="332"/>
      <c r="IB22" s="332"/>
      <c r="IC22" s="332"/>
      <c r="ID22" s="332"/>
      <c r="IE22" s="332"/>
      <c r="IF22" s="332"/>
      <c r="IG22" s="332"/>
      <c r="IH22" s="332"/>
      <c r="II22" s="332"/>
      <c r="IJ22" s="332"/>
      <c r="IK22" s="332"/>
      <c r="IL22" s="332"/>
      <c r="IM22" s="332"/>
      <c r="IN22" s="332"/>
      <c r="IO22" s="332"/>
      <c r="IP22" s="332"/>
      <c r="IQ22" s="332"/>
      <c r="IR22" s="332"/>
      <c r="IS22" s="332"/>
      <c r="IT22" s="332"/>
      <c r="IU22" s="332"/>
      <c r="IV22" s="332"/>
    </row>
    <row r="23" spans="1:256" s="329" customFormat="1" ht="12.75">
      <c r="A23" s="332"/>
      <c r="B23" s="332"/>
      <c r="C23" s="353"/>
      <c r="D23" s="353"/>
      <c r="E23" s="336"/>
      <c r="F23" s="354"/>
      <c r="G23" s="353"/>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c r="GE23" s="332"/>
      <c r="GF23" s="332"/>
      <c r="GG23" s="332"/>
      <c r="GH23" s="332"/>
      <c r="GI23" s="332"/>
      <c r="GJ23" s="332"/>
      <c r="GK23" s="332"/>
      <c r="GL23" s="332"/>
      <c r="GM23" s="332"/>
      <c r="GN23" s="332"/>
      <c r="GO23" s="332"/>
      <c r="GP23" s="332"/>
      <c r="GQ23" s="332"/>
      <c r="GR23" s="332"/>
      <c r="GS23" s="332"/>
      <c r="GT23" s="332"/>
      <c r="GU23" s="332"/>
      <c r="GV23" s="332"/>
      <c r="GW23" s="332"/>
      <c r="GX23" s="332"/>
      <c r="GY23" s="332"/>
      <c r="GZ23" s="332"/>
      <c r="HA23" s="332"/>
      <c r="HB23" s="332"/>
      <c r="HC23" s="332"/>
      <c r="HD23" s="332"/>
      <c r="HE23" s="332"/>
      <c r="HF23" s="332"/>
      <c r="HG23" s="332"/>
      <c r="HH23" s="332"/>
      <c r="HI23" s="332"/>
      <c r="HJ23" s="332"/>
      <c r="HK23" s="332"/>
      <c r="HL23" s="332"/>
      <c r="HM23" s="332"/>
      <c r="HN23" s="332"/>
      <c r="HO23" s="332"/>
      <c r="HP23" s="332"/>
      <c r="HQ23" s="332"/>
      <c r="HR23" s="332"/>
      <c r="HS23" s="332"/>
      <c r="HT23" s="332"/>
      <c r="HU23" s="332"/>
      <c r="HV23" s="332"/>
      <c r="HW23" s="332"/>
      <c r="HX23" s="332"/>
      <c r="HY23" s="332"/>
      <c r="HZ23" s="332"/>
      <c r="IA23" s="332"/>
      <c r="IB23" s="332"/>
      <c r="IC23" s="332"/>
      <c r="ID23" s="332"/>
      <c r="IE23" s="332"/>
      <c r="IF23" s="332"/>
      <c r="IG23" s="332"/>
      <c r="IH23" s="332"/>
      <c r="II23" s="332"/>
      <c r="IJ23" s="332"/>
      <c r="IK23" s="332"/>
      <c r="IL23" s="332"/>
      <c r="IM23" s="332"/>
      <c r="IN23" s="332"/>
      <c r="IO23" s="332"/>
      <c r="IP23" s="332"/>
      <c r="IQ23" s="332"/>
      <c r="IR23" s="332"/>
      <c r="IS23" s="332"/>
      <c r="IT23" s="332"/>
      <c r="IU23" s="332"/>
      <c r="IV23" s="332"/>
    </row>
    <row r="24" spans="1:256" s="329" customFormat="1" ht="12.75">
      <c r="A24" s="332"/>
      <c r="B24" s="332"/>
      <c r="C24" s="353"/>
      <c r="D24" s="353"/>
      <c r="E24" s="336"/>
      <c r="F24" s="354"/>
      <c r="G24" s="353"/>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2"/>
      <c r="GA24" s="332"/>
      <c r="GB24" s="332"/>
      <c r="GC24" s="332"/>
      <c r="GD24" s="332"/>
      <c r="GE24" s="332"/>
      <c r="GF24" s="332"/>
      <c r="GG24" s="332"/>
      <c r="GH24" s="332"/>
      <c r="GI24" s="332"/>
      <c r="GJ24" s="332"/>
      <c r="GK24" s="332"/>
      <c r="GL24" s="332"/>
      <c r="GM24" s="332"/>
      <c r="GN24" s="332"/>
      <c r="GO24" s="332"/>
      <c r="GP24" s="332"/>
      <c r="GQ24" s="332"/>
      <c r="GR24" s="332"/>
      <c r="GS24" s="332"/>
      <c r="GT24" s="332"/>
      <c r="GU24" s="332"/>
      <c r="GV24" s="332"/>
      <c r="GW24" s="332"/>
      <c r="GX24" s="332"/>
      <c r="GY24" s="332"/>
      <c r="GZ24" s="332"/>
      <c r="HA24" s="332"/>
      <c r="HB24" s="332"/>
      <c r="HC24" s="332"/>
      <c r="HD24" s="332"/>
      <c r="HE24" s="332"/>
      <c r="HF24" s="332"/>
      <c r="HG24" s="332"/>
      <c r="HH24" s="332"/>
      <c r="HI24" s="332"/>
      <c r="HJ24" s="332"/>
      <c r="HK24" s="332"/>
      <c r="HL24" s="332"/>
      <c r="HM24" s="332"/>
      <c r="HN24" s="332"/>
      <c r="HO24" s="332"/>
      <c r="HP24" s="332"/>
      <c r="HQ24" s="332"/>
      <c r="HR24" s="332"/>
      <c r="HS24" s="332"/>
      <c r="HT24" s="332"/>
      <c r="HU24" s="332"/>
      <c r="HV24" s="332"/>
      <c r="HW24" s="332"/>
      <c r="HX24" s="332"/>
      <c r="HY24" s="332"/>
      <c r="HZ24" s="332"/>
      <c r="IA24" s="332"/>
      <c r="IB24" s="332"/>
      <c r="IC24" s="332"/>
      <c r="ID24" s="332"/>
      <c r="IE24" s="332"/>
      <c r="IF24" s="332"/>
      <c r="IG24" s="332"/>
      <c r="IH24" s="332"/>
      <c r="II24" s="332"/>
      <c r="IJ24" s="332"/>
      <c r="IK24" s="332"/>
      <c r="IL24" s="332"/>
      <c r="IM24" s="332"/>
      <c r="IN24" s="332"/>
      <c r="IO24" s="332"/>
      <c r="IP24" s="332"/>
      <c r="IQ24" s="332"/>
      <c r="IR24" s="332"/>
      <c r="IS24" s="332"/>
      <c r="IT24" s="332"/>
      <c r="IU24" s="332"/>
      <c r="IV24" s="332"/>
    </row>
    <row r="25" spans="1:256" s="329" customFormat="1" ht="12.75">
      <c r="A25" s="332"/>
      <c r="B25" s="332"/>
      <c r="C25" s="353"/>
      <c r="D25" s="353"/>
      <c r="E25" s="336"/>
      <c r="F25" s="354"/>
      <c r="G25" s="353"/>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c r="EN25" s="332"/>
      <c r="EO25" s="332"/>
      <c r="EP25" s="332"/>
      <c r="EQ25" s="332"/>
      <c r="ER25" s="332"/>
      <c r="ES25" s="332"/>
      <c r="ET25" s="332"/>
      <c r="EU25" s="332"/>
      <c r="EV25" s="332"/>
      <c r="EW25" s="332"/>
      <c r="EX25" s="332"/>
      <c r="EY25" s="332"/>
      <c r="EZ25" s="332"/>
      <c r="FA25" s="332"/>
      <c r="FB25" s="332"/>
      <c r="FC25" s="332"/>
      <c r="FD25" s="332"/>
      <c r="FE25" s="332"/>
      <c r="FF25" s="332"/>
      <c r="FG25" s="332"/>
      <c r="FH25" s="332"/>
      <c r="FI25" s="332"/>
      <c r="FJ25" s="332"/>
      <c r="FK25" s="332"/>
      <c r="FL25" s="332"/>
      <c r="FM25" s="332"/>
      <c r="FN25" s="332"/>
      <c r="FO25" s="332"/>
      <c r="FP25" s="332"/>
      <c r="FQ25" s="332"/>
      <c r="FR25" s="332"/>
      <c r="FS25" s="332"/>
      <c r="FT25" s="332"/>
      <c r="FU25" s="332"/>
      <c r="FV25" s="332"/>
      <c r="FW25" s="332"/>
      <c r="FX25" s="332"/>
      <c r="FY25" s="332"/>
      <c r="FZ25" s="332"/>
      <c r="GA25" s="332"/>
      <c r="GB25" s="332"/>
      <c r="GC25" s="332"/>
      <c r="GD25" s="332"/>
      <c r="GE25" s="332"/>
      <c r="GF25" s="332"/>
      <c r="GG25" s="332"/>
      <c r="GH25" s="332"/>
      <c r="GI25" s="332"/>
      <c r="GJ25" s="332"/>
      <c r="GK25" s="332"/>
      <c r="GL25" s="332"/>
      <c r="GM25" s="332"/>
      <c r="GN25" s="332"/>
      <c r="GO25" s="332"/>
      <c r="GP25" s="332"/>
      <c r="GQ25" s="332"/>
      <c r="GR25" s="332"/>
      <c r="GS25" s="332"/>
      <c r="GT25" s="332"/>
      <c r="GU25" s="332"/>
      <c r="GV25" s="332"/>
      <c r="GW25" s="332"/>
      <c r="GX25" s="332"/>
      <c r="GY25" s="332"/>
      <c r="GZ25" s="332"/>
      <c r="HA25" s="332"/>
      <c r="HB25" s="332"/>
      <c r="HC25" s="332"/>
      <c r="HD25" s="332"/>
      <c r="HE25" s="332"/>
      <c r="HF25" s="332"/>
      <c r="HG25" s="332"/>
      <c r="HH25" s="332"/>
      <c r="HI25" s="332"/>
      <c r="HJ25" s="332"/>
      <c r="HK25" s="332"/>
      <c r="HL25" s="332"/>
      <c r="HM25" s="332"/>
      <c r="HN25" s="332"/>
      <c r="HO25" s="332"/>
      <c r="HP25" s="332"/>
      <c r="HQ25" s="332"/>
      <c r="HR25" s="332"/>
      <c r="HS25" s="332"/>
      <c r="HT25" s="332"/>
      <c r="HU25" s="332"/>
      <c r="HV25" s="332"/>
      <c r="HW25" s="332"/>
      <c r="HX25" s="332"/>
      <c r="HY25" s="332"/>
      <c r="HZ25" s="332"/>
      <c r="IA25" s="332"/>
      <c r="IB25" s="332"/>
      <c r="IC25" s="332"/>
      <c r="ID25" s="332"/>
      <c r="IE25" s="332"/>
      <c r="IF25" s="332"/>
      <c r="IG25" s="332"/>
      <c r="IH25" s="332"/>
      <c r="II25" s="332"/>
      <c r="IJ25" s="332"/>
      <c r="IK25" s="332"/>
      <c r="IL25" s="332"/>
      <c r="IM25" s="332"/>
      <c r="IN25" s="332"/>
      <c r="IO25" s="332"/>
      <c r="IP25" s="332"/>
      <c r="IQ25" s="332"/>
      <c r="IR25" s="332"/>
      <c r="IS25" s="332"/>
      <c r="IT25" s="332"/>
      <c r="IU25" s="332"/>
      <c r="IV25" s="332"/>
    </row>
    <row r="26" spans="1:256" s="329" customFormat="1" ht="12.75">
      <c r="A26" s="332"/>
      <c r="B26" s="332"/>
      <c r="C26" s="353"/>
      <c r="D26" s="353"/>
      <c r="E26" s="336"/>
      <c r="F26" s="354"/>
      <c r="G26" s="353"/>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32"/>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2"/>
      <c r="GA26" s="332"/>
      <c r="GB26" s="332"/>
      <c r="GC26" s="332"/>
      <c r="GD26" s="332"/>
      <c r="GE26" s="332"/>
      <c r="GF26" s="332"/>
      <c r="GG26" s="332"/>
      <c r="GH26" s="332"/>
      <c r="GI26" s="332"/>
      <c r="GJ26" s="332"/>
      <c r="GK26" s="332"/>
      <c r="GL26" s="332"/>
      <c r="GM26" s="332"/>
      <c r="GN26" s="332"/>
      <c r="GO26" s="332"/>
      <c r="GP26" s="332"/>
      <c r="GQ26" s="332"/>
      <c r="GR26" s="332"/>
      <c r="GS26" s="332"/>
      <c r="GT26" s="332"/>
      <c r="GU26" s="332"/>
      <c r="GV26" s="332"/>
      <c r="GW26" s="332"/>
      <c r="GX26" s="332"/>
      <c r="GY26" s="332"/>
      <c r="GZ26" s="332"/>
      <c r="HA26" s="332"/>
      <c r="HB26" s="332"/>
      <c r="HC26" s="332"/>
      <c r="HD26" s="332"/>
      <c r="HE26" s="332"/>
      <c r="HF26" s="332"/>
      <c r="HG26" s="332"/>
      <c r="HH26" s="332"/>
      <c r="HI26" s="332"/>
      <c r="HJ26" s="332"/>
      <c r="HK26" s="332"/>
      <c r="HL26" s="332"/>
      <c r="HM26" s="332"/>
      <c r="HN26" s="332"/>
      <c r="HO26" s="332"/>
      <c r="HP26" s="332"/>
      <c r="HQ26" s="332"/>
      <c r="HR26" s="332"/>
      <c r="HS26" s="332"/>
      <c r="HT26" s="332"/>
      <c r="HU26" s="332"/>
      <c r="HV26" s="332"/>
      <c r="HW26" s="332"/>
      <c r="HX26" s="332"/>
      <c r="HY26" s="332"/>
      <c r="HZ26" s="332"/>
      <c r="IA26" s="332"/>
      <c r="IB26" s="332"/>
      <c r="IC26" s="332"/>
      <c r="ID26" s="332"/>
      <c r="IE26" s="332"/>
      <c r="IF26" s="332"/>
      <c r="IG26" s="332"/>
      <c r="IH26" s="332"/>
      <c r="II26" s="332"/>
      <c r="IJ26" s="332"/>
      <c r="IK26" s="332"/>
      <c r="IL26" s="332"/>
      <c r="IM26" s="332"/>
      <c r="IN26" s="332"/>
      <c r="IO26" s="332"/>
      <c r="IP26" s="332"/>
      <c r="IQ26" s="332"/>
      <c r="IR26" s="332"/>
      <c r="IS26" s="332"/>
      <c r="IT26" s="332"/>
      <c r="IU26" s="332"/>
      <c r="IV26" s="332"/>
    </row>
    <row r="27" spans="1:256" s="329" customFormat="1" ht="12.75">
      <c r="A27" s="332"/>
      <c r="B27" s="332"/>
      <c r="C27" s="353"/>
      <c r="D27" s="353"/>
      <c r="E27" s="336"/>
      <c r="F27" s="354"/>
      <c r="G27" s="353"/>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c r="CN27" s="332"/>
      <c r="CO27" s="332"/>
      <c r="CP27" s="332"/>
      <c r="CQ27" s="332"/>
      <c r="CR27" s="332"/>
      <c r="CS27" s="332"/>
      <c r="CT27" s="332"/>
      <c r="CU27" s="332"/>
      <c r="CV27" s="332"/>
      <c r="CW27" s="332"/>
      <c r="CX27" s="332"/>
      <c r="CY27" s="332"/>
      <c r="CZ27" s="332"/>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c r="EN27" s="332"/>
      <c r="EO27" s="332"/>
      <c r="EP27" s="332"/>
      <c r="EQ27" s="332"/>
      <c r="ER27" s="332"/>
      <c r="ES27" s="332"/>
      <c r="ET27" s="332"/>
      <c r="EU27" s="332"/>
      <c r="EV27" s="332"/>
      <c r="EW27" s="332"/>
      <c r="EX27" s="332"/>
      <c r="EY27" s="332"/>
      <c r="EZ27" s="332"/>
      <c r="FA27" s="332"/>
      <c r="FB27" s="332"/>
      <c r="FC27" s="332"/>
      <c r="FD27" s="332"/>
      <c r="FE27" s="332"/>
      <c r="FF27" s="332"/>
      <c r="FG27" s="332"/>
      <c r="FH27" s="332"/>
      <c r="FI27" s="332"/>
      <c r="FJ27" s="332"/>
      <c r="FK27" s="332"/>
      <c r="FL27" s="332"/>
      <c r="FM27" s="332"/>
      <c r="FN27" s="332"/>
      <c r="FO27" s="332"/>
      <c r="FP27" s="332"/>
      <c r="FQ27" s="332"/>
      <c r="FR27" s="332"/>
      <c r="FS27" s="332"/>
      <c r="FT27" s="332"/>
      <c r="FU27" s="332"/>
      <c r="FV27" s="332"/>
      <c r="FW27" s="332"/>
      <c r="FX27" s="332"/>
      <c r="FY27" s="332"/>
      <c r="FZ27" s="332"/>
      <c r="GA27" s="332"/>
      <c r="GB27" s="332"/>
      <c r="GC27" s="332"/>
      <c r="GD27" s="332"/>
      <c r="GE27" s="332"/>
      <c r="GF27" s="332"/>
      <c r="GG27" s="332"/>
      <c r="GH27" s="332"/>
      <c r="GI27" s="332"/>
      <c r="GJ27" s="332"/>
      <c r="GK27" s="332"/>
      <c r="GL27" s="332"/>
      <c r="GM27" s="332"/>
      <c r="GN27" s="332"/>
      <c r="GO27" s="332"/>
      <c r="GP27" s="332"/>
      <c r="GQ27" s="332"/>
      <c r="GR27" s="332"/>
      <c r="GS27" s="332"/>
      <c r="GT27" s="332"/>
      <c r="GU27" s="332"/>
      <c r="GV27" s="332"/>
      <c r="GW27" s="332"/>
      <c r="GX27" s="332"/>
      <c r="GY27" s="332"/>
      <c r="GZ27" s="332"/>
      <c r="HA27" s="332"/>
      <c r="HB27" s="332"/>
      <c r="HC27" s="332"/>
      <c r="HD27" s="332"/>
      <c r="HE27" s="332"/>
      <c r="HF27" s="332"/>
      <c r="HG27" s="332"/>
      <c r="HH27" s="332"/>
      <c r="HI27" s="332"/>
      <c r="HJ27" s="332"/>
      <c r="HK27" s="332"/>
      <c r="HL27" s="332"/>
      <c r="HM27" s="332"/>
      <c r="HN27" s="332"/>
      <c r="HO27" s="332"/>
      <c r="HP27" s="332"/>
      <c r="HQ27" s="332"/>
      <c r="HR27" s="332"/>
      <c r="HS27" s="332"/>
      <c r="HT27" s="332"/>
      <c r="HU27" s="332"/>
      <c r="HV27" s="332"/>
      <c r="HW27" s="332"/>
      <c r="HX27" s="332"/>
      <c r="HY27" s="332"/>
      <c r="HZ27" s="332"/>
      <c r="IA27" s="332"/>
      <c r="IB27" s="332"/>
      <c r="IC27" s="332"/>
      <c r="ID27" s="332"/>
      <c r="IE27" s="332"/>
      <c r="IF27" s="332"/>
      <c r="IG27" s="332"/>
      <c r="IH27" s="332"/>
      <c r="II27" s="332"/>
      <c r="IJ27" s="332"/>
      <c r="IK27" s="332"/>
      <c r="IL27" s="332"/>
      <c r="IM27" s="332"/>
      <c r="IN27" s="332"/>
      <c r="IO27" s="332"/>
      <c r="IP27" s="332"/>
      <c r="IQ27" s="332"/>
      <c r="IR27" s="332"/>
      <c r="IS27" s="332"/>
      <c r="IT27" s="332"/>
      <c r="IU27" s="332"/>
      <c r="IV27" s="332"/>
    </row>
    <row r="28" spans="1:256" s="329" customFormat="1" ht="12.75">
      <c r="A28" s="332"/>
      <c r="B28" s="332"/>
      <c r="C28" s="353"/>
      <c r="D28" s="353"/>
      <c r="E28" s="336"/>
      <c r="F28" s="354"/>
      <c r="G28" s="353"/>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2"/>
      <c r="GE28" s="332"/>
      <c r="GF28" s="332"/>
      <c r="GG28" s="332"/>
      <c r="GH28" s="332"/>
      <c r="GI28" s="332"/>
      <c r="GJ28" s="332"/>
      <c r="GK28" s="332"/>
      <c r="GL28" s="332"/>
      <c r="GM28" s="332"/>
      <c r="GN28" s="332"/>
      <c r="GO28" s="332"/>
      <c r="GP28" s="332"/>
      <c r="GQ28" s="332"/>
      <c r="GR28" s="332"/>
      <c r="GS28" s="332"/>
      <c r="GT28" s="332"/>
      <c r="GU28" s="332"/>
      <c r="GV28" s="332"/>
      <c r="GW28" s="332"/>
      <c r="GX28" s="332"/>
      <c r="GY28" s="332"/>
      <c r="GZ28" s="332"/>
      <c r="HA28" s="332"/>
      <c r="HB28" s="332"/>
      <c r="HC28" s="332"/>
      <c r="HD28" s="332"/>
      <c r="HE28" s="332"/>
      <c r="HF28" s="332"/>
      <c r="HG28" s="332"/>
      <c r="HH28" s="332"/>
      <c r="HI28" s="332"/>
      <c r="HJ28" s="332"/>
      <c r="HK28" s="332"/>
      <c r="HL28" s="332"/>
      <c r="HM28" s="332"/>
      <c r="HN28" s="332"/>
      <c r="HO28" s="332"/>
      <c r="HP28" s="332"/>
      <c r="HQ28" s="332"/>
      <c r="HR28" s="332"/>
      <c r="HS28" s="332"/>
      <c r="HT28" s="332"/>
      <c r="HU28" s="332"/>
      <c r="HV28" s="332"/>
      <c r="HW28" s="332"/>
      <c r="HX28" s="332"/>
      <c r="HY28" s="332"/>
      <c r="HZ28" s="332"/>
      <c r="IA28" s="332"/>
      <c r="IB28" s="332"/>
      <c r="IC28" s="332"/>
      <c r="ID28" s="332"/>
      <c r="IE28" s="332"/>
      <c r="IF28" s="332"/>
      <c r="IG28" s="332"/>
      <c r="IH28" s="332"/>
      <c r="II28" s="332"/>
      <c r="IJ28" s="332"/>
      <c r="IK28" s="332"/>
      <c r="IL28" s="332"/>
      <c r="IM28" s="332"/>
      <c r="IN28" s="332"/>
      <c r="IO28" s="332"/>
      <c r="IP28" s="332"/>
      <c r="IQ28" s="332"/>
      <c r="IR28" s="332"/>
      <c r="IS28" s="332"/>
      <c r="IT28" s="332"/>
      <c r="IU28" s="332"/>
      <c r="IV28" s="332"/>
    </row>
    <row r="29" spans="1:256" s="329" customFormat="1" ht="12.75">
      <c r="A29" s="332"/>
      <c r="B29" s="332"/>
      <c r="C29" s="353"/>
      <c r="D29" s="353"/>
      <c r="E29" s="336"/>
      <c r="F29" s="354"/>
      <c r="G29" s="353"/>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c r="EN29" s="332"/>
      <c r="EO29" s="332"/>
      <c r="EP29" s="332"/>
      <c r="EQ29" s="332"/>
      <c r="ER29" s="332"/>
      <c r="ES29" s="332"/>
      <c r="ET29" s="332"/>
      <c r="EU29" s="332"/>
      <c r="EV29" s="332"/>
      <c r="EW29" s="332"/>
      <c r="EX29" s="332"/>
      <c r="EY29" s="332"/>
      <c r="EZ29" s="332"/>
      <c r="FA29" s="332"/>
      <c r="FB29" s="332"/>
      <c r="FC29" s="332"/>
      <c r="FD29" s="332"/>
      <c r="FE29" s="332"/>
      <c r="FF29" s="332"/>
      <c r="FG29" s="332"/>
      <c r="FH29" s="332"/>
      <c r="FI29" s="332"/>
      <c r="FJ29" s="332"/>
      <c r="FK29" s="332"/>
      <c r="FL29" s="332"/>
      <c r="FM29" s="332"/>
      <c r="FN29" s="332"/>
      <c r="FO29" s="332"/>
      <c r="FP29" s="332"/>
      <c r="FQ29" s="332"/>
      <c r="FR29" s="332"/>
      <c r="FS29" s="332"/>
      <c r="FT29" s="332"/>
      <c r="FU29" s="332"/>
      <c r="FV29" s="332"/>
      <c r="FW29" s="332"/>
      <c r="FX29" s="332"/>
      <c r="FY29" s="332"/>
      <c r="FZ29" s="332"/>
      <c r="GA29" s="332"/>
      <c r="GB29" s="332"/>
      <c r="GC29" s="332"/>
      <c r="GD29" s="332"/>
      <c r="GE29" s="332"/>
      <c r="GF29" s="332"/>
      <c r="GG29" s="332"/>
      <c r="GH29" s="332"/>
      <c r="GI29" s="332"/>
      <c r="GJ29" s="332"/>
      <c r="GK29" s="332"/>
      <c r="GL29" s="332"/>
      <c r="GM29" s="332"/>
      <c r="GN29" s="332"/>
      <c r="GO29" s="332"/>
      <c r="GP29" s="332"/>
      <c r="GQ29" s="332"/>
      <c r="GR29" s="332"/>
      <c r="GS29" s="332"/>
      <c r="GT29" s="332"/>
      <c r="GU29" s="332"/>
      <c r="GV29" s="332"/>
      <c r="GW29" s="332"/>
      <c r="GX29" s="332"/>
      <c r="GY29" s="332"/>
      <c r="GZ29" s="332"/>
      <c r="HA29" s="332"/>
      <c r="HB29" s="332"/>
      <c r="HC29" s="332"/>
      <c r="HD29" s="332"/>
      <c r="HE29" s="332"/>
      <c r="HF29" s="332"/>
      <c r="HG29" s="332"/>
      <c r="HH29" s="332"/>
      <c r="HI29" s="332"/>
      <c r="HJ29" s="332"/>
      <c r="HK29" s="332"/>
      <c r="HL29" s="332"/>
      <c r="HM29" s="332"/>
      <c r="HN29" s="332"/>
      <c r="HO29" s="332"/>
      <c r="HP29" s="332"/>
      <c r="HQ29" s="332"/>
      <c r="HR29" s="332"/>
      <c r="HS29" s="332"/>
      <c r="HT29" s="332"/>
      <c r="HU29" s="332"/>
      <c r="HV29" s="332"/>
      <c r="HW29" s="332"/>
      <c r="HX29" s="332"/>
      <c r="HY29" s="332"/>
      <c r="HZ29" s="332"/>
      <c r="IA29" s="332"/>
      <c r="IB29" s="332"/>
      <c r="IC29" s="332"/>
      <c r="ID29" s="332"/>
      <c r="IE29" s="332"/>
      <c r="IF29" s="332"/>
      <c r="IG29" s="332"/>
      <c r="IH29" s="332"/>
      <c r="II29" s="332"/>
      <c r="IJ29" s="332"/>
      <c r="IK29" s="332"/>
      <c r="IL29" s="332"/>
      <c r="IM29" s="332"/>
      <c r="IN29" s="332"/>
      <c r="IO29" s="332"/>
      <c r="IP29" s="332"/>
      <c r="IQ29" s="332"/>
      <c r="IR29" s="332"/>
      <c r="IS29" s="332"/>
      <c r="IT29" s="332"/>
      <c r="IU29" s="332"/>
      <c r="IV29" s="332"/>
    </row>
    <row r="30" spans="1:256" s="329" customFormat="1" ht="12.75">
      <c r="A30" s="332"/>
      <c r="B30" s="332"/>
      <c r="C30" s="353"/>
      <c r="D30" s="353"/>
      <c r="E30" s="336"/>
      <c r="F30" s="354"/>
      <c r="G30" s="353"/>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2"/>
      <c r="GE30" s="332"/>
      <c r="GF30" s="332"/>
      <c r="GG30" s="332"/>
      <c r="GH30" s="332"/>
      <c r="GI30" s="332"/>
      <c r="GJ30" s="332"/>
      <c r="GK30" s="332"/>
      <c r="GL30" s="332"/>
      <c r="GM30" s="332"/>
      <c r="GN30" s="332"/>
      <c r="GO30" s="332"/>
      <c r="GP30" s="332"/>
      <c r="GQ30" s="332"/>
      <c r="GR30" s="332"/>
      <c r="GS30" s="332"/>
      <c r="GT30" s="332"/>
      <c r="GU30" s="332"/>
      <c r="GV30" s="332"/>
      <c r="GW30" s="332"/>
      <c r="GX30" s="332"/>
      <c r="GY30" s="332"/>
      <c r="GZ30" s="332"/>
      <c r="HA30" s="332"/>
      <c r="HB30" s="332"/>
      <c r="HC30" s="332"/>
      <c r="HD30" s="332"/>
      <c r="HE30" s="332"/>
      <c r="HF30" s="332"/>
      <c r="HG30" s="332"/>
      <c r="HH30" s="332"/>
      <c r="HI30" s="332"/>
      <c r="HJ30" s="332"/>
      <c r="HK30" s="332"/>
      <c r="HL30" s="332"/>
      <c r="HM30" s="332"/>
      <c r="HN30" s="332"/>
      <c r="HO30" s="332"/>
      <c r="HP30" s="332"/>
      <c r="HQ30" s="332"/>
      <c r="HR30" s="332"/>
      <c r="HS30" s="332"/>
      <c r="HT30" s="332"/>
      <c r="HU30" s="332"/>
      <c r="HV30" s="332"/>
      <c r="HW30" s="332"/>
      <c r="HX30" s="332"/>
      <c r="HY30" s="332"/>
      <c r="HZ30" s="332"/>
      <c r="IA30" s="332"/>
      <c r="IB30" s="332"/>
      <c r="IC30" s="332"/>
      <c r="ID30" s="332"/>
      <c r="IE30" s="332"/>
      <c r="IF30" s="332"/>
      <c r="IG30" s="332"/>
      <c r="IH30" s="332"/>
      <c r="II30" s="332"/>
      <c r="IJ30" s="332"/>
      <c r="IK30" s="332"/>
      <c r="IL30" s="332"/>
      <c r="IM30" s="332"/>
      <c r="IN30" s="332"/>
      <c r="IO30" s="332"/>
      <c r="IP30" s="332"/>
      <c r="IQ30" s="332"/>
      <c r="IR30" s="332"/>
      <c r="IS30" s="332"/>
      <c r="IT30" s="332"/>
      <c r="IU30" s="332"/>
      <c r="IV30" s="332"/>
    </row>
    <row r="31" spans="1:256" s="329" customFormat="1" ht="12.75">
      <c r="A31" s="332"/>
      <c r="B31" s="332"/>
      <c r="C31" s="353"/>
      <c r="D31" s="353"/>
      <c r="E31" s="336"/>
      <c r="F31" s="354"/>
      <c r="G31" s="353"/>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2"/>
      <c r="EX31" s="332"/>
      <c r="EY31" s="332"/>
      <c r="EZ31" s="332"/>
      <c r="FA31" s="332"/>
      <c r="FB31" s="332"/>
      <c r="FC31" s="332"/>
      <c r="FD31" s="332"/>
      <c r="FE31" s="332"/>
      <c r="FF31" s="332"/>
      <c r="FG31" s="332"/>
      <c r="FH31" s="332"/>
      <c r="FI31" s="332"/>
      <c r="FJ31" s="332"/>
      <c r="FK31" s="332"/>
      <c r="FL31" s="332"/>
      <c r="FM31" s="332"/>
      <c r="FN31" s="332"/>
      <c r="FO31" s="332"/>
      <c r="FP31" s="332"/>
      <c r="FQ31" s="332"/>
      <c r="FR31" s="332"/>
      <c r="FS31" s="332"/>
      <c r="FT31" s="332"/>
      <c r="FU31" s="332"/>
      <c r="FV31" s="332"/>
      <c r="FW31" s="332"/>
      <c r="FX31" s="332"/>
      <c r="FY31" s="332"/>
      <c r="FZ31" s="332"/>
      <c r="GA31" s="332"/>
      <c r="GB31" s="332"/>
      <c r="GC31" s="332"/>
      <c r="GD31" s="332"/>
      <c r="GE31" s="332"/>
      <c r="GF31" s="332"/>
      <c r="GG31" s="332"/>
      <c r="GH31" s="332"/>
      <c r="GI31" s="332"/>
      <c r="GJ31" s="332"/>
      <c r="GK31" s="332"/>
      <c r="GL31" s="332"/>
      <c r="GM31" s="332"/>
      <c r="GN31" s="332"/>
      <c r="GO31" s="332"/>
      <c r="GP31" s="332"/>
      <c r="GQ31" s="332"/>
      <c r="GR31" s="332"/>
      <c r="GS31" s="332"/>
      <c r="GT31" s="332"/>
      <c r="GU31" s="332"/>
      <c r="GV31" s="332"/>
      <c r="GW31" s="332"/>
      <c r="GX31" s="332"/>
      <c r="GY31" s="332"/>
      <c r="GZ31" s="332"/>
      <c r="HA31" s="332"/>
      <c r="HB31" s="332"/>
      <c r="HC31" s="332"/>
      <c r="HD31" s="332"/>
      <c r="HE31" s="332"/>
      <c r="HF31" s="332"/>
      <c r="HG31" s="332"/>
      <c r="HH31" s="332"/>
      <c r="HI31" s="332"/>
      <c r="HJ31" s="332"/>
      <c r="HK31" s="332"/>
      <c r="HL31" s="332"/>
      <c r="HM31" s="332"/>
      <c r="HN31" s="332"/>
      <c r="HO31" s="332"/>
      <c r="HP31" s="332"/>
      <c r="HQ31" s="332"/>
      <c r="HR31" s="332"/>
      <c r="HS31" s="332"/>
      <c r="HT31" s="332"/>
      <c r="HU31" s="332"/>
      <c r="HV31" s="332"/>
      <c r="HW31" s="332"/>
      <c r="HX31" s="332"/>
      <c r="HY31" s="332"/>
      <c r="HZ31" s="332"/>
      <c r="IA31" s="332"/>
      <c r="IB31" s="332"/>
      <c r="IC31" s="332"/>
      <c r="ID31" s="332"/>
      <c r="IE31" s="332"/>
      <c r="IF31" s="332"/>
      <c r="IG31" s="332"/>
      <c r="IH31" s="332"/>
      <c r="II31" s="332"/>
      <c r="IJ31" s="332"/>
      <c r="IK31" s="332"/>
      <c r="IL31" s="332"/>
      <c r="IM31" s="332"/>
      <c r="IN31" s="332"/>
      <c r="IO31" s="332"/>
      <c r="IP31" s="332"/>
      <c r="IQ31" s="332"/>
      <c r="IR31" s="332"/>
      <c r="IS31" s="332"/>
      <c r="IT31" s="332"/>
      <c r="IU31" s="332"/>
      <c r="IV31" s="332"/>
    </row>
    <row r="32" spans="1:256" s="329" customFormat="1" ht="12.75">
      <c r="A32" s="332"/>
      <c r="B32" s="332"/>
      <c r="C32" s="353"/>
      <c r="D32" s="353"/>
      <c r="E32" s="336"/>
      <c r="F32" s="354"/>
      <c r="G32" s="353"/>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c r="BW32" s="332"/>
      <c r="BX32" s="332"/>
      <c r="BY32" s="332"/>
      <c r="BZ32" s="332"/>
      <c r="CA32" s="332"/>
      <c r="CB32" s="332"/>
      <c r="CC32" s="332"/>
      <c r="CD32" s="332"/>
      <c r="CE32" s="332"/>
      <c r="CF32" s="332"/>
      <c r="CG32" s="332"/>
      <c r="CH32" s="332"/>
      <c r="CI32" s="332"/>
      <c r="CJ32" s="332"/>
      <c r="CK32" s="332"/>
      <c r="CL32" s="332"/>
      <c r="CM32" s="332"/>
      <c r="CN32" s="332"/>
      <c r="CO32" s="332"/>
      <c r="CP32" s="332"/>
      <c r="CQ32" s="332"/>
      <c r="CR32" s="332"/>
      <c r="CS32" s="332"/>
      <c r="CT32" s="332"/>
      <c r="CU32" s="332"/>
      <c r="CV32" s="332"/>
      <c r="CW32" s="332"/>
      <c r="CX32" s="332"/>
      <c r="CY32" s="332"/>
      <c r="CZ32" s="332"/>
      <c r="DA32" s="332"/>
      <c r="DB32" s="332"/>
      <c r="DC32" s="332"/>
      <c r="DD32" s="332"/>
      <c r="DE32" s="332"/>
      <c r="DF32" s="332"/>
      <c r="DG32" s="332"/>
      <c r="DH32" s="332"/>
      <c r="DI32" s="332"/>
      <c r="DJ32" s="332"/>
      <c r="DK32" s="332"/>
      <c r="DL32" s="332"/>
      <c r="DM32" s="332"/>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c r="EN32" s="332"/>
      <c r="EO32" s="332"/>
      <c r="EP32" s="332"/>
      <c r="EQ32" s="332"/>
      <c r="ER32" s="332"/>
      <c r="ES32" s="332"/>
      <c r="ET32" s="332"/>
      <c r="EU32" s="332"/>
      <c r="EV32" s="332"/>
      <c r="EW32" s="332"/>
      <c r="EX32" s="332"/>
      <c r="EY32" s="332"/>
      <c r="EZ32" s="332"/>
      <c r="FA32" s="332"/>
      <c r="FB32" s="332"/>
      <c r="FC32" s="332"/>
      <c r="FD32" s="332"/>
      <c r="FE32" s="332"/>
      <c r="FF32" s="332"/>
      <c r="FG32" s="332"/>
      <c r="FH32" s="332"/>
      <c r="FI32" s="332"/>
      <c r="FJ32" s="332"/>
      <c r="FK32" s="332"/>
      <c r="FL32" s="332"/>
      <c r="FM32" s="332"/>
      <c r="FN32" s="332"/>
      <c r="FO32" s="332"/>
      <c r="FP32" s="332"/>
      <c r="FQ32" s="332"/>
      <c r="FR32" s="332"/>
      <c r="FS32" s="332"/>
      <c r="FT32" s="332"/>
      <c r="FU32" s="332"/>
      <c r="FV32" s="332"/>
      <c r="FW32" s="332"/>
      <c r="FX32" s="332"/>
      <c r="FY32" s="332"/>
      <c r="FZ32" s="332"/>
      <c r="GA32" s="332"/>
      <c r="GB32" s="332"/>
      <c r="GC32" s="332"/>
      <c r="GD32" s="332"/>
      <c r="GE32" s="332"/>
      <c r="GF32" s="332"/>
      <c r="GG32" s="332"/>
      <c r="GH32" s="332"/>
      <c r="GI32" s="332"/>
      <c r="GJ32" s="332"/>
      <c r="GK32" s="332"/>
      <c r="GL32" s="332"/>
      <c r="GM32" s="332"/>
      <c r="GN32" s="332"/>
      <c r="GO32" s="332"/>
      <c r="GP32" s="332"/>
      <c r="GQ32" s="332"/>
      <c r="GR32" s="332"/>
      <c r="GS32" s="332"/>
      <c r="GT32" s="332"/>
      <c r="GU32" s="332"/>
      <c r="GV32" s="332"/>
      <c r="GW32" s="332"/>
      <c r="GX32" s="332"/>
      <c r="GY32" s="332"/>
      <c r="GZ32" s="332"/>
      <c r="HA32" s="332"/>
      <c r="HB32" s="332"/>
      <c r="HC32" s="332"/>
      <c r="HD32" s="332"/>
      <c r="HE32" s="332"/>
      <c r="HF32" s="332"/>
      <c r="HG32" s="332"/>
      <c r="HH32" s="332"/>
      <c r="HI32" s="332"/>
      <c r="HJ32" s="332"/>
      <c r="HK32" s="332"/>
      <c r="HL32" s="332"/>
      <c r="HM32" s="332"/>
      <c r="HN32" s="332"/>
      <c r="HO32" s="332"/>
      <c r="HP32" s="332"/>
      <c r="HQ32" s="332"/>
      <c r="HR32" s="332"/>
      <c r="HS32" s="332"/>
      <c r="HT32" s="332"/>
      <c r="HU32" s="332"/>
      <c r="HV32" s="332"/>
      <c r="HW32" s="332"/>
      <c r="HX32" s="332"/>
      <c r="HY32" s="332"/>
      <c r="HZ32" s="332"/>
      <c r="IA32" s="332"/>
      <c r="IB32" s="332"/>
      <c r="IC32" s="332"/>
      <c r="ID32" s="332"/>
      <c r="IE32" s="332"/>
      <c r="IF32" s="332"/>
      <c r="IG32" s="332"/>
      <c r="IH32" s="332"/>
      <c r="II32" s="332"/>
      <c r="IJ32" s="332"/>
      <c r="IK32" s="332"/>
      <c r="IL32" s="332"/>
      <c r="IM32" s="332"/>
      <c r="IN32" s="332"/>
      <c r="IO32" s="332"/>
      <c r="IP32" s="332"/>
      <c r="IQ32" s="332"/>
      <c r="IR32" s="332"/>
      <c r="IS32" s="332"/>
      <c r="IT32" s="332"/>
      <c r="IU32" s="332"/>
      <c r="IV32" s="332"/>
    </row>
    <row r="33" spans="1:256" s="329" customFormat="1" ht="12.75">
      <c r="A33" s="332"/>
      <c r="B33" s="332"/>
      <c r="C33" s="353"/>
      <c r="D33" s="353"/>
      <c r="E33" s="336"/>
      <c r="F33" s="354"/>
      <c r="G33" s="353"/>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2"/>
      <c r="CQ33" s="332"/>
      <c r="CR33" s="332"/>
      <c r="CS33" s="332"/>
      <c r="CT33" s="332"/>
      <c r="CU33" s="332"/>
      <c r="CV33" s="332"/>
      <c r="CW33" s="332"/>
      <c r="CX33" s="332"/>
      <c r="CY33" s="332"/>
      <c r="CZ33" s="332"/>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c r="EI33" s="332"/>
      <c r="EJ33" s="332"/>
      <c r="EK33" s="332"/>
      <c r="EL33" s="332"/>
      <c r="EM33" s="332"/>
      <c r="EN33" s="332"/>
      <c r="EO33" s="332"/>
      <c r="EP33" s="332"/>
      <c r="EQ33" s="332"/>
      <c r="ER33" s="332"/>
      <c r="ES33" s="332"/>
      <c r="ET33" s="332"/>
      <c r="EU33" s="332"/>
      <c r="EV33" s="332"/>
      <c r="EW33" s="332"/>
      <c r="EX33" s="332"/>
      <c r="EY33" s="332"/>
      <c r="EZ33" s="332"/>
      <c r="FA33" s="332"/>
      <c r="FB33" s="332"/>
      <c r="FC33" s="332"/>
      <c r="FD33" s="332"/>
      <c r="FE33" s="332"/>
      <c r="FF33" s="332"/>
      <c r="FG33" s="332"/>
      <c r="FH33" s="332"/>
      <c r="FI33" s="332"/>
      <c r="FJ33" s="332"/>
      <c r="FK33" s="332"/>
      <c r="FL33" s="332"/>
      <c r="FM33" s="332"/>
      <c r="FN33" s="332"/>
      <c r="FO33" s="332"/>
      <c r="FP33" s="332"/>
      <c r="FQ33" s="332"/>
      <c r="FR33" s="332"/>
      <c r="FS33" s="332"/>
      <c r="FT33" s="332"/>
      <c r="FU33" s="332"/>
      <c r="FV33" s="332"/>
      <c r="FW33" s="332"/>
      <c r="FX33" s="332"/>
      <c r="FY33" s="332"/>
      <c r="FZ33" s="332"/>
      <c r="GA33" s="332"/>
      <c r="GB33" s="332"/>
      <c r="GC33" s="332"/>
      <c r="GD33" s="332"/>
      <c r="GE33" s="332"/>
      <c r="GF33" s="332"/>
      <c r="GG33" s="332"/>
      <c r="GH33" s="332"/>
      <c r="GI33" s="332"/>
      <c r="GJ33" s="332"/>
      <c r="GK33" s="332"/>
      <c r="GL33" s="332"/>
      <c r="GM33" s="332"/>
      <c r="GN33" s="332"/>
      <c r="GO33" s="332"/>
      <c r="GP33" s="332"/>
      <c r="GQ33" s="332"/>
      <c r="GR33" s="332"/>
      <c r="GS33" s="332"/>
      <c r="GT33" s="332"/>
      <c r="GU33" s="332"/>
      <c r="GV33" s="332"/>
      <c r="GW33" s="332"/>
      <c r="GX33" s="332"/>
      <c r="GY33" s="332"/>
      <c r="GZ33" s="332"/>
      <c r="HA33" s="332"/>
      <c r="HB33" s="332"/>
      <c r="HC33" s="332"/>
      <c r="HD33" s="332"/>
      <c r="HE33" s="332"/>
      <c r="HF33" s="332"/>
      <c r="HG33" s="332"/>
      <c r="HH33" s="332"/>
      <c r="HI33" s="332"/>
      <c r="HJ33" s="332"/>
      <c r="HK33" s="332"/>
      <c r="HL33" s="332"/>
      <c r="HM33" s="332"/>
      <c r="HN33" s="332"/>
      <c r="HO33" s="332"/>
      <c r="HP33" s="332"/>
      <c r="HQ33" s="332"/>
      <c r="HR33" s="332"/>
      <c r="HS33" s="332"/>
      <c r="HT33" s="332"/>
      <c r="HU33" s="332"/>
      <c r="HV33" s="332"/>
      <c r="HW33" s="332"/>
      <c r="HX33" s="332"/>
      <c r="HY33" s="332"/>
      <c r="HZ33" s="332"/>
      <c r="IA33" s="332"/>
      <c r="IB33" s="332"/>
      <c r="IC33" s="332"/>
      <c r="ID33" s="332"/>
      <c r="IE33" s="332"/>
      <c r="IF33" s="332"/>
      <c r="IG33" s="332"/>
      <c r="IH33" s="332"/>
      <c r="II33" s="332"/>
      <c r="IJ33" s="332"/>
      <c r="IK33" s="332"/>
      <c r="IL33" s="332"/>
      <c r="IM33" s="332"/>
      <c r="IN33" s="332"/>
      <c r="IO33" s="332"/>
      <c r="IP33" s="332"/>
      <c r="IQ33" s="332"/>
      <c r="IR33" s="332"/>
      <c r="IS33" s="332"/>
      <c r="IT33" s="332"/>
      <c r="IU33" s="332"/>
      <c r="IV33" s="332"/>
    </row>
    <row r="34" spans="1:256" s="329" customFormat="1" ht="12.75">
      <c r="A34" s="332"/>
      <c r="B34" s="355"/>
      <c r="C34" s="353"/>
      <c r="D34" s="353"/>
      <c r="E34" s="336"/>
      <c r="F34" s="354"/>
      <c r="G34" s="353"/>
      <c r="H34" s="332"/>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c r="FW34" s="356"/>
      <c r="FX34" s="356"/>
      <c r="FY34" s="356"/>
      <c r="FZ34" s="356"/>
      <c r="GA34" s="356"/>
      <c r="GB34" s="356"/>
      <c r="GC34" s="356"/>
      <c r="GD34" s="356"/>
      <c r="GE34" s="356"/>
      <c r="GF34" s="356"/>
      <c r="GG34" s="356"/>
      <c r="GH34" s="356"/>
      <c r="GI34" s="356"/>
      <c r="GJ34" s="356"/>
      <c r="GK34" s="356"/>
      <c r="GL34" s="356"/>
      <c r="GM34" s="356"/>
      <c r="GN34" s="356"/>
      <c r="GO34" s="356"/>
      <c r="GP34" s="356"/>
      <c r="GQ34" s="356"/>
      <c r="GR34" s="356"/>
      <c r="GS34" s="356"/>
      <c r="GT34" s="356"/>
      <c r="GU34" s="356"/>
      <c r="GV34" s="356"/>
      <c r="GW34" s="356"/>
      <c r="GX34" s="356"/>
      <c r="GY34" s="356"/>
      <c r="GZ34" s="356"/>
      <c r="HA34" s="356"/>
      <c r="HB34" s="356"/>
      <c r="HC34" s="356"/>
      <c r="HD34" s="356"/>
      <c r="HE34" s="356"/>
      <c r="HF34" s="356"/>
      <c r="HG34" s="356"/>
      <c r="HH34" s="356"/>
      <c r="HI34" s="356"/>
      <c r="HJ34" s="356"/>
      <c r="HK34" s="356"/>
      <c r="HL34" s="356"/>
      <c r="HM34" s="356"/>
      <c r="HN34" s="356"/>
      <c r="HO34" s="356"/>
      <c r="HP34" s="356"/>
      <c r="HQ34" s="356"/>
      <c r="HR34" s="356"/>
      <c r="HS34" s="356"/>
      <c r="HT34" s="356"/>
      <c r="HU34" s="356"/>
      <c r="HV34" s="356"/>
      <c r="HW34" s="356"/>
      <c r="HX34" s="356"/>
      <c r="HY34" s="356"/>
      <c r="HZ34" s="356"/>
      <c r="IA34" s="356"/>
      <c r="IB34" s="356"/>
      <c r="IC34" s="356"/>
      <c r="ID34" s="356"/>
      <c r="IE34" s="356"/>
      <c r="IF34" s="356"/>
      <c r="IG34" s="356"/>
      <c r="IH34" s="356"/>
      <c r="II34" s="356"/>
      <c r="IJ34" s="356"/>
      <c r="IK34" s="356"/>
      <c r="IL34" s="356"/>
      <c r="IM34" s="356"/>
      <c r="IN34" s="356"/>
      <c r="IO34" s="356"/>
      <c r="IP34" s="356"/>
      <c r="IQ34" s="356"/>
      <c r="IR34" s="356"/>
      <c r="IS34" s="356"/>
      <c r="IT34" s="356"/>
      <c r="IU34" s="356"/>
      <c r="IV34" s="356"/>
    </row>
    <row r="35" spans="1:256" s="329" customFormat="1" ht="12.75">
      <c r="A35" s="332"/>
      <c r="B35" s="332"/>
      <c r="C35" s="353"/>
      <c r="D35" s="353"/>
      <c r="E35" s="336"/>
      <c r="F35" s="354"/>
      <c r="G35" s="353"/>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c r="EN35" s="332"/>
      <c r="EO35" s="332"/>
      <c r="EP35" s="332"/>
      <c r="EQ35" s="332"/>
      <c r="ER35" s="332"/>
      <c r="ES35" s="332"/>
      <c r="ET35" s="332"/>
      <c r="EU35" s="332"/>
      <c r="EV35" s="332"/>
      <c r="EW35" s="332"/>
      <c r="EX35" s="332"/>
      <c r="EY35" s="332"/>
      <c r="EZ35" s="332"/>
      <c r="FA35" s="332"/>
      <c r="FB35" s="332"/>
      <c r="FC35" s="332"/>
      <c r="FD35" s="332"/>
      <c r="FE35" s="332"/>
      <c r="FF35" s="332"/>
      <c r="FG35" s="332"/>
      <c r="FH35" s="332"/>
      <c r="FI35" s="332"/>
      <c r="FJ35" s="332"/>
      <c r="FK35" s="332"/>
      <c r="FL35" s="332"/>
      <c r="FM35" s="332"/>
      <c r="FN35" s="332"/>
      <c r="FO35" s="332"/>
      <c r="FP35" s="332"/>
      <c r="FQ35" s="332"/>
      <c r="FR35" s="332"/>
      <c r="FS35" s="332"/>
      <c r="FT35" s="332"/>
      <c r="FU35" s="332"/>
      <c r="FV35" s="332"/>
      <c r="FW35" s="332"/>
      <c r="FX35" s="332"/>
      <c r="FY35" s="332"/>
      <c r="FZ35" s="332"/>
      <c r="GA35" s="332"/>
      <c r="GB35" s="332"/>
      <c r="GC35" s="332"/>
      <c r="GD35" s="332"/>
      <c r="GE35" s="332"/>
      <c r="GF35" s="332"/>
      <c r="GG35" s="332"/>
      <c r="GH35" s="332"/>
      <c r="GI35" s="332"/>
      <c r="GJ35" s="332"/>
      <c r="GK35" s="332"/>
      <c r="GL35" s="332"/>
      <c r="GM35" s="332"/>
      <c r="GN35" s="332"/>
      <c r="GO35" s="332"/>
      <c r="GP35" s="332"/>
      <c r="GQ35" s="332"/>
      <c r="GR35" s="332"/>
      <c r="GS35" s="332"/>
      <c r="GT35" s="332"/>
      <c r="GU35" s="332"/>
      <c r="GV35" s="332"/>
      <c r="GW35" s="332"/>
      <c r="GX35" s="332"/>
      <c r="GY35" s="332"/>
      <c r="GZ35" s="332"/>
      <c r="HA35" s="332"/>
      <c r="HB35" s="332"/>
      <c r="HC35" s="332"/>
      <c r="HD35" s="332"/>
      <c r="HE35" s="332"/>
      <c r="HF35" s="332"/>
      <c r="HG35" s="332"/>
      <c r="HH35" s="332"/>
      <c r="HI35" s="332"/>
      <c r="HJ35" s="332"/>
      <c r="HK35" s="332"/>
      <c r="HL35" s="332"/>
      <c r="HM35" s="332"/>
      <c r="HN35" s="332"/>
      <c r="HO35" s="332"/>
      <c r="HP35" s="332"/>
      <c r="HQ35" s="332"/>
      <c r="HR35" s="332"/>
      <c r="HS35" s="332"/>
      <c r="HT35" s="332"/>
      <c r="HU35" s="332"/>
      <c r="HV35" s="332"/>
      <c r="HW35" s="332"/>
      <c r="HX35" s="332"/>
      <c r="HY35" s="332"/>
      <c r="HZ35" s="332"/>
      <c r="IA35" s="332"/>
      <c r="IB35" s="332"/>
      <c r="IC35" s="332"/>
      <c r="ID35" s="332"/>
      <c r="IE35" s="332"/>
      <c r="IF35" s="332"/>
      <c r="IG35" s="332"/>
      <c r="IH35" s="332"/>
      <c r="II35" s="332"/>
      <c r="IJ35" s="332"/>
      <c r="IK35" s="332"/>
      <c r="IL35" s="332"/>
      <c r="IM35" s="332"/>
      <c r="IN35" s="332"/>
      <c r="IO35" s="332"/>
      <c r="IP35" s="332"/>
      <c r="IQ35" s="332"/>
      <c r="IR35" s="332"/>
      <c r="IS35" s="332"/>
      <c r="IT35" s="332"/>
      <c r="IU35" s="332"/>
      <c r="IV35" s="332"/>
    </row>
    <row r="36" spans="1:256" s="329" customFormat="1" ht="12.75">
      <c r="A36" s="332"/>
      <c r="B36" s="332"/>
      <c r="C36" s="353"/>
      <c r="D36" s="353"/>
      <c r="E36" s="336"/>
      <c r="F36" s="354"/>
      <c r="G36" s="353"/>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c r="FD36" s="332"/>
      <c r="FE36" s="332"/>
      <c r="FF36" s="332"/>
      <c r="FG36" s="332"/>
      <c r="FH36" s="332"/>
      <c r="FI36" s="332"/>
      <c r="FJ36" s="332"/>
      <c r="FK36" s="332"/>
      <c r="FL36" s="332"/>
      <c r="FM36" s="332"/>
      <c r="FN36" s="332"/>
      <c r="FO36" s="332"/>
      <c r="FP36" s="332"/>
      <c r="FQ36" s="332"/>
      <c r="FR36" s="332"/>
      <c r="FS36" s="332"/>
      <c r="FT36" s="332"/>
      <c r="FU36" s="332"/>
      <c r="FV36" s="332"/>
      <c r="FW36" s="332"/>
      <c r="FX36" s="332"/>
      <c r="FY36" s="332"/>
      <c r="FZ36" s="332"/>
      <c r="GA36" s="332"/>
      <c r="GB36" s="332"/>
      <c r="GC36" s="332"/>
      <c r="GD36" s="332"/>
      <c r="GE36" s="332"/>
      <c r="GF36" s="332"/>
      <c r="GG36" s="332"/>
      <c r="GH36" s="332"/>
      <c r="GI36" s="332"/>
      <c r="GJ36" s="332"/>
      <c r="GK36" s="332"/>
      <c r="GL36" s="332"/>
      <c r="GM36" s="332"/>
      <c r="GN36" s="332"/>
      <c r="GO36" s="332"/>
      <c r="GP36" s="332"/>
      <c r="GQ36" s="332"/>
      <c r="GR36" s="332"/>
      <c r="GS36" s="332"/>
      <c r="GT36" s="332"/>
      <c r="GU36" s="332"/>
      <c r="GV36" s="332"/>
      <c r="GW36" s="332"/>
      <c r="GX36" s="332"/>
      <c r="GY36" s="332"/>
      <c r="GZ36" s="332"/>
      <c r="HA36" s="332"/>
      <c r="HB36" s="332"/>
      <c r="HC36" s="332"/>
      <c r="HD36" s="332"/>
      <c r="HE36" s="332"/>
      <c r="HF36" s="332"/>
      <c r="HG36" s="332"/>
      <c r="HH36" s="332"/>
      <c r="HI36" s="332"/>
      <c r="HJ36" s="332"/>
      <c r="HK36" s="332"/>
      <c r="HL36" s="332"/>
      <c r="HM36" s="332"/>
      <c r="HN36" s="332"/>
      <c r="HO36" s="332"/>
      <c r="HP36" s="332"/>
      <c r="HQ36" s="332"/>
      <c r="HR36" s="332"/>
      <c r="HS36" s="332"/>
      <c r="HT36" s="332"/>
      <c r="HU36" s="332"/>
      <c r="HV36" s="332"/>
      <c r="HW36" s="332"/>
      <c r="HX36" s="332"/>
      <c r="HY36" s="332"/>
      <c r="HZ36" s="332"/>
      <c r="IA36" s="332"/>
      <c r="IB36" s="332"/>
      <c r="IC36" s="332"/>
      <c r="ID36" s="332"/>
      <c r="IE36" s="332"/>
      <c r="IF36" s="332"/>
      <c r="IG36" s="332"/>
      <c r="IH36" s="332"/>
      <c r="II36" s="332"/>
      <c r="IJ36" s="332"/>
      <c r="IK36" s="332"/>
      <c r="IL36" s="332"/>
      <c r="IM36" s="332"/>
      <c r="IN36" s="332"/>
      <c r="IO36" s="332"/>
      <c r="IP36" s="332"/>
      <c r="IQ36" s="332"/>
      <c r="IR36" s="332"/>
      <c r="IS36" s="332"/>
      <c r="IT36" s="332"/>
      <c r="IU36" s="332"/>
      <c r="IV36" s="332"/>
    </row>
    <row r="37" spans="1:256" s="329" customFormat="1" ht="12.75">
      <c r="A37" s="332"/>
      <c r="B37" s="332"/>
      <c r="C37" s="353"/>
      <c r="D37" s="353"/>
      <c r="E37" s="336"/>
      <c r="F37" s="354"/>
      <c r="G37" s="353"/>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32"/>
      <c r="CC37" s="332"/>
      <c r="CD37" s="33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2"/>
      <c r="DB37" s="332"/>
      <c r="DC37" s="332"/>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332"/>
      <c r="EJ37" s="332"/>
      <c r="EK37" s="332"/>
      <c r="EL37" s="332"/>
      <c r="EM37" s="332"/>
      <c r="EN37" s="332"/>
      <c r="EO37" s="332"/>
      <c r="EP37" s="332"/>
      <c r="EQ37" s="332"/>
      <c r="ER37" s="332"/>
      <c r="ES37" s="332"/>
      <c r="ET37" s="332"/>
      <c r="EU37" s="332"/>
      <c r="EV37" s="332"/>
      <c r="EW37" s="332"/>
      <c r="EX37" s="332"/>
      <c r="EY37" s="332"/>
      <c r="EZ37" s="332"/>
      <c r="FA37" s="332"/>
      <c r="FB37" s="332"/>
      <c r="FC37" s="332"/>
      <c r="FD37" s="332"/>
      <c r="FE37" s="332"/>
      <c r="FF37" s="332"/>
      <c r="FG37" s="332"/>
      <c r="FH37" s="332"/>
      <c r="FI37" s="332"/>
      <c r="FJ37" s="332"/>
      <c r="FK37" s="332"/>
      <c r="FL37" s="332"/>
      <c r="FM37" s="332"/>
      <c r="FN37" s="332"/>
      <c r="FO37" s="332"/>
      <c r="FP37" s="332"/>
      <c r="FQ37" s="332"/>
      <c r="FR37" s="332"/>
      <c r="FS37" s="332"/>
      <c r="FT37" s="332"/>
      <c r="FU37" s="332"/>
      <c r="FV37" s="332"/>
      <c r="FW37" s="332"/>
      <c r="FX37" s="332"/>
      <c r="FY37" s="332"/>
      <c r="FZ37" s="332"/>
      <c r="GA37" s="332"/>
      <c r="GB37" s="332"/>
      <c r="GC37" s="332"/>
      <c r="GD37" s="332"/>
      <c r="GE37" s="332"/>
      <c r="GF37" s="332"/>
      <c r="GG37" s="332"/>
      <c r="GH37" s="332"/>
      <c r="GI37" s="332"/>
      <c r="GJ37" s="332"/>
      <c r="GK37" s="332"/>
      <c r="GL37" s="332"/>
      <c r="GM37" s="332"/>
      <c r="GN37" s="332"/>
      <c r="GO37" s="332"/>
      <c r="GP37" s="332"/>
      <c r="GQ37" s="332"/>
      <c r="GR37" s="332"/>
      <c r="GS37" s="332"/>
      <c r="GT37" s="332"/>
      <c r="GU37" s="332"/>
      <c r="GV37" s="332"/>
      <c r="GW37" s="332"/>
      <c r="GX37" s="332"/>
      <c r="GY37" s="332"/>
      <c r="GZ37" s="332"/>
      <c r="HA37" s="332"/>
      <c r="HB37" s="332"/>
      <c r="HC37" s="332"/>
      <c r="HD37" s="332"/>
      <c r="HE37" s="332"/>
      <c r="HF37" s="332"/>
      <c r="HG37" s="332"/>
      <c r="HH37" s="332"/>
      <c r="HI37" s="332"/>
      <c r="HJ37" s="332"/>
      <c r="HK37" s="332"/>
      <c r="HL37" s="332"/>
      <c r="HM37" s="332"/>
      <c r="HN37" s="332"/>
      <c r="HO37" s="332"/>
      <c r="HP37" s="332"/>
      <c r="HQ37" s="332"/>
      <c r="HR37" s="332"/>
      <c r="HS37" s="332"/>
      <c r="HT37" s="332"/>
      <c r="HU37" s="332"/>
      <c r="HV37" s="332"/>
      <c r="HW37" s="332"/>
      <c r="HX37" s="332"/>
      <c r="HY37" s="332"/>
      <c r="HZ37" s="332"/>
      <c r="IA37" s="332"/>
      <c r="IB37" s="332"/>
      <c r="IC37" s="332"/>
      <c r="ID37" s="332"/>
      <c r="IE37" s="332"/>
      <c r="IF37" s="332"/>
      <c r="IG37" s="332"/>
      <c r="IH37" s="332"/>
      <c r="II37" s="332"/>
      <c r="IJ37" s="332"/>
      <c r="IK37" s="332"/>
      <c r="IL37" s="332"/>
      <c r="IM37" s="332"/>
      <c r="IN37" s="332"/>
      <c r="IO37" s="332"/>
      <c r="IP37" s="332"/>
      <c r="IQ37" s="332"/>
      <c r="IR37" s="332"/>
      <c r="IS37" s="332"/>
      <c r="IT37" s="332"/>
      <c r="IU37" s="332"/>
      <c r="IV37" s="332"/>
    </row>
    <row r="38" spans="1:256" s="329" customFormat="1" ht="12.75">
      <c r="A38" s="332"/>
      <c r="B38" s="332"/>
      <c r="C38" s="353"/>
      <c r="D38" s="353"/>
      <c r="E38" s="336"/>
      <c r="F38" s="354"/>
      <c r="G38" s="353"/>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332"/>
      <c r="CP38" s="332"/>
      <c r="CQ38" s="332"/>
      <c r="CR38" s="332"/>
      <c r="CS38" s="332"/>
      <c r="CT38" s="332"/>
      <c r="CU38" s="332"/>
      <c r="CV38" s="332"/>
      <c r="CW38" s="332"/>
      <c r="CX38" s="332"/>
      <c r="CY38" s="332"/>
      <c r="CZ38" s="332"/>
      <c r="DA38" s="332"/>
      <c r="DB38" s="332"/>
      <c r="DC38" s="332"/>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332"/>
      <c r="EJ38" s="332"/>
      <c r="EK38" s="332"/>
      <c r="EL38" s="332"/>
      <c r="EM38" s="332"/>
      <c r="EN38" s="332"/>
      <c r="EO38" s="332"/>
      <c r="EP38" s="332"/>
      <c r="EQ38" s="332"/>
      <c r="ER38" s="332"/>
      <c r="ES38" s="332"/>
      <c r="ET38" s="332"/>
      <c r="EU38" s="332"/>
      <c r="EV38" s="332"/>
      <c r="EW38" s="332"/>
      <c r="EX38" s="332"/>
      <c r="EY38" s="332"/>
      <c r="EZ38" s="332"/>
      <c r="FA38" s="332"/>
      <c r="FB38" s="332"/>
      <c r="FC38" s="332"/>
      <c r="FD38" s="332"/>
      <c r="FE38" s="332"/>
      <c r="FF38" s="332"/>
      <c r="FG38" s="332"/>
      <c r="FH38" s="332"/>
      <c r="FI38" s="332"/>
      <c r="FJ38" s="332"/>
      <c r="FK38" s="332"/>
      <c r="FL38" s="332"/>
      <c r="FM38" s="332"/>
      <c r="FN38" s="332"/>
      <c r="FO38" s="332"/>
      <c r="FP38" s="332"/>
      <c r="FQ38" s="332"/>
      <c r="FR38" s="332"/>
      <c r="FS38" s="332"/>
      <c r="FT38" s="332"/>
      <c r="FU38" s="332"/>
      <c r="FV38" s="332"/>
      <c r="FW38" s="332"/>
      <c r="FX38" s="332"/>
      <c r="FY38" s="332"/>
      <c r="FZ38" s="332"/>
      <c r="GA38" s="332"/>
      <c r="GB38" s="332"/>
      <c r="GC38" s="332"/>
      <c r="GD38" s="332"/>
      <c r="GE38" s="332"/>
      <c r="GF38" s="332"/>
      <c r="GG38" s="332"/>
      <c r="GH38" s="332"/>
      <c r="GI38" s="332"/>
      <c r="GJ38" s="332"/>
      <c r="GK38" s="332"/>
      <c r="GL38" s="332"/>
      <c r="GM38" s="332"/>
      <c r="GN38" s="332"/>
      <c r="GO38" s="332"/>
      <c r="GP38" s="332"/>
      <c r="GQ38" s="332"/>
      <c r="GR38" s="332"/>
      <c r="GS38" s="332"/>
      <c r="GT38" s="332"/>
      <c r="GU38" s="332"/>
      <c r="GV38" s="332"/>
      <c r="GW38" s="332"/>
      <c r="GX38" s="332"/>
      <c r="GY38" s="332"/>
      <c r="GZ38" s="332"/>
      <c r="HA38" s="332"/>
      <c r="HB38" s="332"/>
      <c r="HC38" s="332"/>
      <c r="HD38" s="332"/>
      <c r="HE38" s="332"/>
      <c r="HF38" s="332"/>
      <c r="HG38" s="332"/>
      <c r="HH38" s="332"/>
      <c r="HI38" s="332"/>
      <c r="HJ38" s="332"/>
      <c r="HK38" s="332"/>
      <c r="HL38" s="332"/>
      <c r="HM38" s="332"/>
      <c r="HN38" s="332"/>
      <c r="HO38" s="332"/>
      <c r="HP38" s="332"/>
      <c r="HQ38" s="332"/>
      <c r="HR38" s="332"/>
      <c r="HS38" s="332"/>
      <c r="HT38" s="332"/>
      <c r="HU38" s="332"/>
      <c r="HV38" s="332"/>
      <c r="HW38" s="332"/>
      <c r="HX38" s="332"/>
      <c r="HY38" s="332"/>
      <c r="HZ38" s="332"/>
      <c r="IA38" s="332"/>
      <c r="IB38" s="332"/>
      <c r="IC38" s="332"/>
      <c r="ID38" s="332"/>
      <c r="IE38" s="332"/>
      <c r="IF38" s="332"/>
      <c r="IG38" s="332"/>
      <c r="IH38" s="332"/>
      <c r="II38" s="332"/>
      <c r="IJ38" s="332"/>
      <c r="IK38" s="332"/>
      <c r="IL38" s="332"/>
      <c r="IM38" s="332"/>
      <c r="IN38" s="332"/>
      <c r="IO38" s="332"/>
      <c r="IP38" s="332"/>
      <c r="IQ38" s="332"/>
      <c r="IR38" s="332"/>
      <c r="IS38" s="332"/>
      <c r="IT38" s="332"/>
      <c r="IU38" s="332"/>
      <c r="IV38" s="332"/>
    </row>
    <row r="39" spans="1:256" s="329" customFormat="1" ht="12.75">
      <c r="A39" s="332"/>
      <c r="B39" s="332"/>
      <c r="C39" s="353"/>
      <c r="D39" s="353"/>
      <c r="E39" s="336"/>
      <c r="F39" s="354"/>
      <c r="G39" s="353"/>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c r="EN39" s="332"/>
      <c r="EO39" s="332"/>
      <c r="EP39" s="332"/>
      <c r="EQ39" s="332"/>
      <c r="ER39" s="332"/>
      <c r="ES39" s="332"/>
      <c r="ET39" s="332"/>
      <c r="EU39" s="332"/>
      <c r="EV39" s="332"/>
      <c r="EW39" s="332"/>
      <c r="EX39" s="332"/>
      <c r="EY39" s="332"/>
      <c r="EZ39" s="332"/>
      <c r="FA39" s="332"/>
      <c r="FB39" s="332"/>
      <c r="FC39" s="332"/>
      <c r="FD39" s="332"/>
      <c r="FE39" s="332"/>
      <c r="FF39" s="332"/>
      <c r="FG39" s="332"/>
      <c r="FH39" s="332"/>
      <c r="FI39" s="332"/>
      <c r="FJ39" s="332"/>
      <c r="FK39" s="332"/>
      <c r="FL39" s="332"/>
      <c r="FM39" s="332"/>
      <c r="FN39" s="332"/>
      <c r="FO39" s="332"/>
      <c r="FP39" s="332"/>
      <c r="FQ39" s="332"/>
      <c r="FR39" s="332"/>
      <c r="FS39" s="332"/>
      <c r="FT39" s="332"/>
      <c r="FU39" s="332"/>
      <c r="FV39" s="332"/>
      <c r="FW39" s="332"/>
      <c r="FX39" s="332"/>
      <c r="FY39" s="332"/>
      <c r="FZ39" s="332"/>
      <c r="GA39" s="332"/>
      <c r="GB39" s="332"/>
      <c r="GC39" s="332"/>
      <c r="GD39" s="332"/>
      <c r="GE39" s="332"/>
      <c r="GF39" s="332"/>
      <c r="GG39" s="332"/>
      <c r="GH39" s="332"/>
      <c r="GI39" s="332"/>
      <c r="GJ39" s="332"/>
      <c r="GK39" s="332"/>
      <c r="GL39" s="332"/>
      <c r="GM39" s="332"/>
      <c r="GN39" s="332"/>
      <c r="GO39" s="332"/>
      <c r="GP39" s="332"/>
      <c r="GQ39" s="332"/>
      <c r="GR39" s="332"/>
      <c r="GS39" s="332"/>
      <c r="GT39" s="332"/>
      <c r="GU39" s="332"/>
      <c r="GV39" s="332"/>
      <c r="GW39" s="332"/>
      <c r="GX39" s="332"/>
      <c r="GY39" s="332"/>
      <c r="GZ39" s="332"/>
      <c r="HA39" s="332"/>
      <c r="HB39" s="332"/>
      <c r="HC39" s="332"/>
      <c r="HD39" s="332"/>
      <c r="HE39" s="332"/>
      <c r="HF39" s="332"/>
      <c r="HG39" s="332"/>
      <c r="HH39" s="332"/>
      <c r="HI39" s="332"/>
      <c r="HJ39" s="332"/>
      <c r="HK39" s="332"/>
      <c r="HL39" s="332"/>
      <c r="HM39" s="332"/>
      <c r="HN39" s="332"/>
      <c r="HO39" s="332"/>
      <c r="HP39" s="332"/>
      <c r="HQ39" s="332"/>
      <c r="HR39" s="332"/>
      <c r="HS39" s="332"/>
      <c r="HT39" s="332"/>
      <c r="HU39" s="332"/>
      <c r="HV39" s="332"/>
      <c r="HW39" s="332"/>
      <c r="HX39" s="332"/>
      <c r="HY39" s="332"/>
      <c r="HZ39" s="332"/>
      <c r="IA39" s="332"/>
      <c r="IB39" s="332"/>
      <c r="IC39" s="332"/>
      <c r="ID39" s="332"/>
      <c r="IE39" s="332"/>
      <c r="IF39" s="332"/>
      <c r="IG39" s="332"/>
      <c r="IH39" s="332"/>
      <c r="II39" s="332"/>
      <c r="IJ39" s="332"/>
      <c r="IK39" s="332"/>
      <c r="IL39" s="332"/>
      <c r="IM39" s="332"/>
      <c r="IN39" s="332"/>
      <c r="IO39" s="332"/>
      <c r="IP39" s="332"/>
      <c r="IQ39" s="332"/>
      <c r="IR39" s="332"/>
      <c r="IS39" s="332"/>
      <c r="IT39" s="332"/>
      <c r="IU39" s="332"/>
      <c r="IV39" s="332"/>
    </row>
    <row r="40" spans="1:256" s="329" customFormat="1" ht="12.75">
      <c r="A40" s="332"/>
      <c r="B40" s="332"/>
      <c r="C40" s="353"/>
      <c r="D40" s="353"/>
      <c r="E40" s="336"/>
      <c r="F40" s="354"/>
      <c r="G40" s="353"/>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332"/>
      <c r="CP40" s="332"/>
      <c r="CQ40" s="332"/>
      <c r="CR40" s="332"/>
      <c r="CS40" s="332"/>
      <c r="CT40" s="332"/>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c r="FD40" s="332"/>
      <c r="FE40" s="332"/>
      <c r="FF40" s="332"/>
      <c r="FG40" s="332"/>
      <c r="FH40" s="332"/>
      <c r="FI40" s="332"/>
      <c r="FJ40" s="332"/>
      <c r="FK40" s="332"/>
      <c r="FL40" s="332"/>
      <c r="FM40" s="332"/>
      <c r="FN40" s="332"/>
      <c r="FO40" s="332"/>
      <c r="FP40" s="332"/>
      <c r="FQ40" s="332"/>
      <c r="FR40" s="332"/>
      <c r="FS40" s="332"/>
      <c r="FT40" s="332"/>
      <c r="FU40" s="332"/>
      <c r="FV40" s="332"/>
      <c r="FW40" s="332"/>
      <c r="FX40" s="332"/>
      <c r="FY40" s="332"/>
      <c r="FZ40" s="332"/>
      <c r="GA40" s="332"/>
      <c r="GB40" s="332"/>
      <c r="GC40" s="332"/>
      <c r="GD40" s="332"/>
      <c r="GE40" s="332"/>
      <c r="GF40" s="332"/>
      <c r="GG40" s="332"/>
      <c r="GH40" s="332"/>
      <c r="GI40" s="332"/>
      <c r="GJ40" s="332"/>
      <c r="GK40" s="332"/>
      <c r="GL40" s="332"/>
      <c r="GM40" s="332"/>
      <c r="GN40" s="332"/>
      <c r="GO40" s="332"/>
      <c r="GP40" s="332"/>
      <c r="GQ40" s="332"/>
      <c r="GR40" s="332"/>
      <c r="GS40" s="332"/>
      <c r="GT40" s="332"/>
      <c r="GU40" s="332"/>
      <c r="GV40" s="332"/>
      <c r="GW40" s="332"/>
      <c r="GX40" s="332"/>
      <c r="GY40" s="332"/>
      <c r="GZ40" s="332"/>
      <c r="HA40" s="332"/>
      <c r="HB40" s="332"/>
      <c r="HC40" s="332"/>
      <c r="HD40" s="332"/>
      <c r="HE40" s="332"/>
      <c r="HF40" s="332"/>
      <c r="HG40" s="332"/>
      <c r="HH40" s="332"/>
      <c r="HI40" s="332"/>
      <c r="HJ40" s="332"/>
      <c r="HK40" s="332"/>
      <c r="HL40" s="332"/>
      <c r="HM40" s="332"/>
      <c r="HN40" s="332"/>
      <c r="HO40" s="332"/>
      <c r="HP40" s="332"/>
      <c r="HQ40" s="332"/>
      <c r="HR40" s="332"/>
      <c r="HS40" s="332"/>
      <c r="HT40" s="332"/>
      <c r="HU40" s="332"/>
      <c r="HV40" s="332"/>
      <c r="HW40" s="332"/>
      <c r="HX40" s="332"/>
      <c r="HY40" s="332"/>
      <c r="HZ40" s="332"/>
      <c r="IA40" s="332"/>
      <c r="IB40" s="332"/>
      <c r="IC40" s="332"/>
      <c r="ID40" s="332"/>
      <c r="IE40" s="332"/>
      <c r="IF40" s="332"/>
      <c r="IG40" s="332"/>
      <c r="IH40" s="332"/>
      <c r="II40" s="332"/>
      <c r="IJ40" s="332"/>
      <c r="IK40" s="332"/>
      <c r="IL40" s="332"/>
      <c r="IM40" s="332"/>
      <c r="IN40" s="332"/>
      <c r="IO40" s="332"/>
      <c r="IP40" s="332"/>
      <c r="IQ40" s="332"/>
      <c r="IR40" s="332"/>
      <c r="IS40" s="332"/>
      <c r="IT40" s="332"/>
      <c r="IU40" s="332"/>
      <c r="IV40" s="332"/>
    </row>
    <row r="41" spans="1:256" s="329" customFormat="1" ht="12.75">
      <c r="A41" s="332"/>
      <c r="B41" s="332"/>
      <c r="C41" s="353"/>
      <c r="D41" s="353"/>
      <c r="E41" s="336"/>
      <c r="F41" s="354"/>
      <c r="G41" s="353"/>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c r="CA41" s="332"/>
      <c r="CB41" s="332"/>
      <c r="CC41" s="332"/>
      <c r="CD41" s="332"/>
      <c r="CE41" s="332"/>
      <c r="CF41" s="332"/>
      <c r="CG41" s="332"/>
      <c r="CH41" s="332"/>
      <c r="CI41" s="332"/>
      <c r="CJ41" s="332"/>
      <c r="CK41" s="332"/>
      <c r="CL41" s="332"/>
      <c r="CM41" s="332"/>
      <c r="CN41" s="332"/>
      <c r="CO41" s="332"/>
      <c r="CP41" s="332"/>
      <c r="CQ41" s="332"/>
      <c r="CR41" s="332"/>
      <c r="CS41" s="332"/>
      <c r="CT41" s="332"/>
      <c r="CU41" s="332"/>
      <c r="CV41" s="332"/>
      <c r="CW41" s="332"/>
      <c r="CX41" s="332"/>
      <c r="CY41" s="332"/>
      <c r="CZ41" s="332"/>
      <c r="DA41" s="332"/>
      <c r="DB41" s="332"/>
      <c r="DC41" s="332"/>
      <c r="DD41" s="332"/>
      <c r="DE41" s="332"/>
      <c r="DF41" s="332"/>
      <c r="DG41" s="332"/>
      <c r="DH41" s="332"/>
      <c r="DI41" s="332"/>
      <c r="DJ41" s="332"/>
      <c r="DK41" s="332"/>
      <c r="DL41" s="332"/>
      <c r="DM41" s="332"/>
      <c r="DN41" s="332"/>
      <c r="DO41" s="332"/>
      <c r="DP41" s="332"/>
      <c r="DQ41" s="332"/>
      <c r="DR41" s="332"/>
      <c r="DS41" s="332"/>
      <c r="DT41" s="332"/>
      <c r="DU41" s="332"/>
      <c r="DV41" s="332"/>
      <c r="DW41" s="332"/>
      <c r="DX41" s="332"/>
      <c r="DY41" s="332"/>
      <c r="DZ41" s="332"/>
      <c r="EA41" s="332"/>
      <c r="EB41" s="332"/>
      <c r="EC41" s="332"/>
      <c r="ED41" s="332"/>
      <c r="EE41" s="332"/>
      <c r="EF41" s="332"/>
      <c r="EG41" s="332"/>
      <c r="EH41" s="332"/>
      <c r="EI41" s="332"/>
      <c r="EJ41" s="332"/>
      <c r="EK41" s="332"/>
      <c r="EL41" s="332"/>
      <c r="EM41" s="332"/>
      <c r="EN41" s="332"/>
      <c r="EO41" s="332"/>
      <c r="EP41" s="332"/>
      <c r="EQ41" s="332"/>
      <c r="ER41" s="332"/>
      <c r="ES41" s="332"/>
      <c r="ET41" s="332"/>
      <c r="EU41" s="332"/>
      <c r="EV41" s="332"/>
      <c r="EW41" s="332"/>
      <c r="EX41" s="332"/>
      <c r="EY41" s="332"/>
      <c r="EZ41" s="332"/>
      <c r="FA41" s="332"/>
      <c r="FB41" s="332"/>
      <c r="FC41" s="332"/>
      <c r="FD41" s="332"/>
      <c r="FE41" s="332"/>
      <c r="FF41" s="332"/>
      <c r="FG41" s="332"/>
      <c r="FH41" s="332"/>
      <c r="FI41" s="332"/>
      <c r="FJ41" s="332"/>
      <c r="FK41" s="332"/>
      <c r="FL41" s="332"/>
      <c r="FM41" s="332"/>
      <c r="FN41" s="332"/>
      <c r="FO41" s="332"/>
      <c r="FP41" s="332"/>
      <c r="FQ41" s="332"/>
      <c r="FR41" s="332"/>
      <c r="FS41" s="332"/>
      <c r="FT41" s="332"/>
      <c r="FU41" s="332"/>
      <c r="FV41" s="332"/>
      <c r="FW41" s="332"/>
      <c r="FX41" s="332"/>
      <c r="FY41" s="332"/>
      <c r="FZ41" s="332"/>
      <c r="GA41" s="332"/>
      <c r="GB41" s="332"/>
      <c r="GC41" s="332"/>
      <c r="GD41" s="332"/>
      <c r="GE41" s="332"/>
      <c r="GF41" s="332"/>
      <c r="GG41" s="332"/>
      <c r="GH41" s="332"/>
      <c r="GI41" s="332"/>
      <c r="GJ41" s="332"/>
      <c r="GK41" s="332"/>
      <c r="GL41" s="332"/>
      <c r="GM41" s="332"/>
      <c r="GN41" s="332"/>
      <c r="GO41" s="332"/>
      <c r="GP41" s="332"/>
      <c r="GQ41" s="332"/>
      <c r="GR41" s="332"/>
      <c r="GS41" s="332"/>
      <c r="GT41" s="332"/>
      <c r="GU41" s="332"/>
      <c r="GV41" s="332"/>
      <c r="GW41" s="332"/>
      <c r="GX41" s="332"/>
      <c r="GY41" s="332"/>
      <c r="GZ41" s="332"/>
      <c r="HA41" s="332"/>
      <c r="HB41" s="332"/>
      <c r="HC41" s="332"/>
      <c r="HD41" s="332"/>
      <c r="HE41" s="332"/>
      <c r="HF41" s="332"/>
      <c r="HG41" s="332"/>
      <c r="HH41" s="332"/>
      <c r="HI41" s="332"/>
      <c r="HJ41" s="332"/>
      <c r="HK41" s="332"/>
      <c r="HL41" s="332"/>
      <c r="HM41" s="332"/>
      <c r="HN41" s="332"/>
      <c r="HO41" s="332"/>
      <c r="HP41" s="332"/>
      <c r="HQ41" s="332"/>
      <c r="HR41" s="332"/>
      <c r="HS41" s="332"/>
      <c r="HT41" s="332"/>
      <c r="HU41" s="332"/>
      <c r="HV41" s="332"/>
      <c r="HW41" s="332"/>
      <c r="HX41" s="332"/>
      <c r="HY41" s="332"/>
      <c r="HZ41" s="332"/>
      <c r="IA41" s="332"/>
      <c r="IB41" s="332"/>
      <c r="IC41" s="332"/>
      <c r="ID41" s="332"/>
      <c r="IE41" s="332"/>
      <c r="IF41" s="332"/>
      <c r="IG41" s="332"/>
      <c r="IH41" s="332"/>
      <c r="II41" s="332"/>
      <c r="IJ41" s="332"/>
      <c r="IK41" s="332"/>
      <c r="IL41" s="332"/>
      <c r="IM41" s="332"/>
      <c r="IN41" s="332"/>
      <c r="IO41" s="332"/>
      <c r="IP41" s="332"/>
      <c r="IQ41" s="332"/>
      <c r="IR41" s="332"/>
      <c r="IS41" s="332"/>
      <c r="IT41" s="332"/>
      <c r="IU41" s="332"/>
      <c r="IV41" s="332"/>
    </row>
    <row r="42" spans="1:256" s="329" customFormat="1" ht="12.75">
      <c r="A42" s="332"/>
      <c r="B42" s="332"/>
      <c r="C42" s="353"/>
      <c r="D42" s="353"/>
      <c r="E42" s="336"/>
      <c r="F42" s="354"/>
      <c r="G42" s="353"/>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2"/>
      <c r="CX42" s="332"/>
      <c r="CY42" s="332"/>
      <c r="CZ42" s="332"/>
      <c r="DA42" s="332"/>
      <c r="DB42" s="332"/>
      <c r="DC42" s="332"/>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32"/>
      <c r="EP42" s="332"/>
      <c r="EQ42" s="332"/>
      <c r="ER42" s="332"/>
      <c r="ES42" s="332"/>
      <c r="ET42" s="332"/>
      <c r="EU42" s="332"/>
      <c r="EV42" s="332"/>
      <c r="EW42" s="332"/>
      <c r="EX42" s="332"/>
      <c r="EY42" s="332"/>
      <c r="EZ42" s="332"/>
      <c r="FA42" s="332"/>
      <c r="FB42" s="332"/>
      <c r="FC42" s="332"/>
      <c r="FD42" s="332"/>
      <c r="FE42" s="332"/>
      <c r="FF42" s="332"/>
      <c r="FG42" s="332"/>
      <c r="FH42" s="332"/>
      <c r="FI42" s="332"/>
      <c r="FJ42" s="332"/>
      <c r="FK42" s="332"/>
      <c r="FL42" s="332"/>
      <c r="FM42" s="332"/>
      <c r="FN42" s="332"/>
      <c r="FO42" s="332"/>
      <c r="FP42" s="332"/>
      <c r="FQ42" s="332"/>
      <c r="FR42" s="332"/>
      <c r="FS42" s="332"/>
      <c r="FT42" s="332"/>
      <c r="FU42" s="332"/>
      <c r="FV42" s="332"/>
      <c r="FW42" s="332"/>
      <c r="FX42" s="332"/>
      <c r="FY42" s="332"/>
      <c r="FZ42" s="332"/>
      <c r="GA42" s="332"/>
      <c r="GB42" s="332"/>
      <c r="GC42" s="332"/>
      <c r="GD42" s="332"/>
      <c r="GE42" s="332"/>
      <c r="GF42" s="332"/>
      <c r="GG42" s="332"/>
      <c r="GH42" s="332"/>
      <c r="GI42" s="332"/>
      <c r="GJ42" s="332"/>
      <c r="GK42" s="332"/>
      <c r="GL42" s="332"/>
      <c r="GM42" s="332"/>
      <c r="GN42" s="332"/>
      <c r="GO42" s="332"/>
      <c r="GP42" s="332"/>
      <c r="GQ42" s="332"/>
      <c r="GR42" s="332"/>
      <c r="GS42" s="332"/>
      <c r="GT42" s="332"/>
      <c r="GU42" s="332"/>
      <c r="GV42" s="332"/>
      <c r="GW42" s="332"/>
      <c r="GX42" s="332"/>
      <c r="GY42" s="332"/>
      <c r="GZ42" s="332"/>
      <c r="HA42" s="332"/>
      <c r="HB42" s="332"/>
      <c r="HC42" s="332"/>
      <c r="HD42" s="332"/>
      <c r="HE42" s="332"/>
      <c r="HF42" s="332"/>
      <c r="HG42" s="332"/>
      <c r="HH42" s="332"/>
      <c r="HI42" s="332"/>
      <c r="HJ42" s="332"/>
      <c r="HK42" s="332"/>
      <c r="HL42" s="332"/>
      <c r="HM42" s="332"/>
      <c r="HN42" s="332"/>
      <c r="HO42" s="332"/>
      <c r="HP42" s="332"/>
      <c r="HQ42" s="332"/>
      <c r="HR42" s="332"/>
      <c r="HS42" s="332"/>
      <c r="HT42" s="332"/>
      <c r="HU42" s="332"/>
      <c r="HV42" s="332"/>
      <c r="HW42" s="332"/>
      <c r="HX42" s="332"/>
      <c r="HY42" s="332"/>
      <c r="HZ42" s="332"/>
      <c r="IA42" s="332"/>
      <c r="IB42" s="332"/>
      <c r="IC42" s="332"/>
      <c r="ID42" s="332"/>
      <c r="IE42" s="332"/>
      <c r="IF42" s="332"/>
      <c r="IG42" s="332"/>
      <c r="IH42" s="332"/>
      <c r="II42" s="332"/>
      <c r="IJ42" s="332"/>
      <c r="IK42" s="332"/>
      <c r="IL42" s="332"/>
      <c r="IM42" s="332"/>
      <c r="IN42" s="332"/>
      <c r="IO42" s="332"/>
      <c r="IP42" s="332"/>
      <c r="IQ42" s="332"/>
      <c r="IR42" s="332"/>
      <c r="IS42" s="332"/>
      <c r="IT42" s="332"/>
      <c r="IU42" s="332"/>
      <c r="IV42" s="332"/>
    </row>
    <row r="43" spans="1:256" s="329" customFormat="1" ht="12.75">
      <c r="A43" s="332"/>
      <c r="B43" s="332"/>
      <c r="C43" s="353"/>
      <c r="D43" s="353"/>
      <c r="E43" s="336"/>
      <c r="F43" s="354"/>
      <c r="G43" s="353"/>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2"/>
      <c r="CX43" s="332"/>
      <c r="CY43" s="332"/>
      <c r="CZ43" s="332"/>
      <c r="DA43" s="332"/>
      <c r="DB43" s="332"/>
      <c r="DC43" s="332"/>
      <c r="DD43" s="332"/>
      <c r="DE43" s="332"/>
      <c r="DF43" s="332"/>
      <c r="DG43" s="332"/>
      <c r="DH43" s="332"/>
      <c r="DI43" s="332"/>
      <c r="DJ43" s="332"/>
      <c r="DK43" s="332"/>
      <c r="DL43" s="332"/>
      <c r="DM43" s="332"/>
      <c r="DN43" s="332"/>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c r="EN43" s="332"/>
      <c r="EO43" s="332"/>
      <c r="EP43" s="332"/>
      <c r="EQ43" s="332"/>
      <c r="ER43" s="332"/>
      <c r="ES43" s="332"/>
      <c r="ET43" s="332"/>
      <c r="EU43" s="332"/>
      <c r="EV43" s="332"/>
      <c r="EW43" s="332"/>
      <c r="EX43" s="332"/>
      <c r="EY43" s="332"/>
      <c r="EZ43" s="332"/>
      <c r="FA43" s="332"/>
      <c r="FB43" s="332"/>
      <c r="FC43" s="332"/>
      <c r="FD43" s="332"/>
      <c r="FE43" s="332"/>
      <c r="FF43" s="332"/>
      <c r="FG43" s="332"/>
      <c r="FH43" s="332"/>
      <c r="FI43" s="332"/>
      <c r="FJ43" s="332"/>
      <c r="FK43" s="332"/>
      <c r="FL43" s="332"/>
      <c r="FM43" s="332"/>
      <c r="FN43" s="332"/>
      <c r="FO43" s="332"/>
      <c r="FP43" s="332"/>
      <c r="FQ43" s="332"/>
      <c r="FR43" s="332"/>
      <c r="FS43" s="332"/>
      <c r="FT43" s="332"/>
      <c r="FU43" s="332"/>
      <c r="FV43" s="332"/>
      <c r="FW43" s="332"/>
      <c r="FX43" s="332"/>
      <c r="FY43" s="332"/>
      <c r="FZ43" s="332"/>
      <c r="GA43" s="332"/>
      <c r="GB43" s="332"/>
      <c r="GC43" s="332"/>
      <c r="GD43" s="332"/>
      <c r="GE43" s="332"/>
      <c r="GF43" s="332"/>
      <c r="GG43" s="332"/>
      <c r="GH43" s="332"/>
      <c r="GI43" s="332"/>
      <c r="GJ43" s="332"/>
      <c r="GK43" s="332"/>
      <c r="GL43" s="332"/>
      <c r="GM43" s="332"/>
      <c r="GN43" s="332"/>
      <c r="GO43" s="332"/>
      <c r="GP43" s="332"/>
      <c r="GQ43" s="332"/>
      <c r="GR43" s="332"/>
      <c r="GS43" s="332"/>
      <c r="GT43" s="332"/>
      <c r="GU43" s="332"/>
      <c r="GV43" s="332"/>
      <c r="GW43" s="332"/>
      <c r="GX43" s="332"/>
      <c r="GY43" s="332"/>
      <c r="GZ43" s="332"/>
      <c r="HA43" s="332"/>
      <c r="HB43" s="332"/>
      <c r="HC43" s="332"/>
      <c r="HD43" s="332"/>
      <c r="HE43" s="332"/>
      <c r="HF43" s="332"/>
      <c r="HG43" s="332"/>
      <c r="HH43" s="332"/>
      <c r="HI43" s="332"/>
      <c r="HJ43" s="332"/>
      <c r="HK43" s="332"/>
      <c r="HL43" s="332"/>
      <c r="HM43" s="332"/>
      <c r="HN43" s="332"/>
      <c r="HO43" s="332"/>
      <c r="HP43" s="332"/>
      <c r="HQ43" s="332"/>
      <c r="HR43" s="332"/>
      <c r="HS43" s="332"/>
      <c r="HT43" s="332"/>
      <c r="HU43" s="332"/>
      <c r="HV43" s="332"/>
      <c r="HW43" s="332"/>
      <c r="HX43" s="332"/>
      <c r="HY43" s="332"/>
      <c r="HZ43" s="332"/>
      <c r="IA43" s="332"/>
      <c r="IB43" s="332"/>
      <c r="IC43" s="332"/>
      <c r="ID43" s="332"/>
      <c r="IE43" s="332"/>
      <c r="IF43" s="332"/>
      <c r="IG43" s="332"/>
      <c r="IH43" s="332"/>
      <c r="II43" s="332"/>
      <c r="IJ43" s="332"/>
      <c r="IK43" s="332"/>
      <c r="IL43" s="332"/>
      <c r="IM43" s="332"/>
      <c r="IN43" s="332"/>
      <c r="IO43" s="332"/>
      <c r="IP43" s="332"/>
      <c r="IQ43" s="332"/>
      <c r="IR43" s="332"/>
      <c r="IS43" s="332"/>
      <c r="IT43" s="332"/>
      <c r="IU43" s="332"/>
      <c r="IV43" s="332"/>
    </row>
    <row r="44" spans="1:256" s="329" customFormat="1" ht="12.75">
      <c r="A44" s="332"/>
      <c r="B44" s="332"/>
      <c r="C44" s="353"/>
      <c r="D44" s="353"/>
      <c r="E44" s="336"/>
      <c r="F44" s="354"/>
      <c r="G44" s="353"/>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2"/>
      <c r="DJ44" s="332"/>
      <c r="DK44" s="332"/>
      <c r="DL44" s="332"/>
      <c r="DM44" s="332"/>
      <c r="DN44" s="332"/>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c r="EZ44" s="332"/>
      <c r="FA44" s="332"/>
      <c r="FB44" s="332"/>
      <c r="FC44" s="332"/>
      <c r="FD44" s="332"/>
      <c r="FE44" s="332"/>
      <c r="FF44" s="332"/>
      <c r="FG44" s="332"/>
      <c r="FH44" s="332"/>
      <c r="FI44" s="332"/>
      <c r="FJ44" s="332"/>
      <c r="FK44" s="332"/>
      <c r="FL44" s="332"/>
      <c r="FM44" s="332"/>
      <c r="FN44" s="332"/>
      <c r="FO44" s="332"/>
      <c r="FP44" s="332"/>
      <c r="FQ44" s="332"/>
      <c r="FR44" s="332"/>
      <c r="FS44" s="332"/>
      <c r="FT44" s="332"/>
      <c r="FU44" s="332"/>
      <c r="FV44" s="332"/>
      <c r="FW44" s="332"/>
      <c r="FX44" s="332"/>
      <c r="FY44" s="332"/>
      <c r="FZ44" s="332"/>
      <c r="GA44" s="332"/>
      <c r="GB44" s="332"/>
      <c r="GC44" s="332"/>
      <c r="GD44" s="332"/>
      <c r="GE44" s="332"/>
      <c r="GF44" s="332"/>
      <c r="GG44" s="332"/>
      <c r="GH44" s="332"/>
      <c r="GI44" s="332"/>
      <c r="GJ44" s="332"/>
      <c r="GK44" s="332"/>
      <c r="GL44" s="332"/>
      <c r="GM44" s="332"/>
      <c r="GN44" s="332"/>
      <c r="GO44" s="332"/>
      <c r="GP44" s="332"/>
      <c r="GQ44" s="332"/>
      <c r="GR44" s="332"/>
      <c r="GS44" s="332"/>
      <c r="GT44" s="332"/>
      <c r="GU44" s="332"/>
      <c r="GV44" s="332"/>
      <c r="GW44" s="332"/>
      <c r="GX44" s="332"/>
      <c r="GY44" s="332"/>
      <c r="GZ44" s="332"/>
      <c r="HA44" s="332"/>
      <c r="HB44" s="332"/>
      <c r="HC44" s="332"/>
      <c r="HD44" s="332"/>
      <c r="HE44" s="332"/>
      <c r="HF44" s="332"/>
      <c r="HG44" s="332"/>
      <c r="HH44" s="332"/>
      <c r="HI44" s="332"/>
      <c r="HJ44" s="332"/>
      <c r="HK44" s="332"/>
      <c r="HL44" s="332"/>
      <c r="HM44" s="332"/>
      <c r="HN44" s="332"/>
      <c r="HO44" s="332"/>
      <c r="HP44" s="332"/>
      <c r="HQ44" s="332"/>
      <c r="HR44" s="332"/>
      <c r="HS44" s="332"/>
      <c r="HT44" s="332"/>
      <c r="HU44" s="332"/>
      <c r="HV44" s="332"/>
      <c r="HW44" s="332"/>
      <c r="HX44" s="332"/>
      <c r="HY44" s="332"/>
      <c r="HZ44" s="332"/>
      <c r="IA44" s="332"/>
      <c r="IB44" s="332"/>
      <c r="IC44" s="332"/>
      <c r="ID44" s="332"/>
      <c r="IE44" s="332"/>
      <c r="IF44" s="332"/>
      <c r="IG44" s="332"/>
      <c r="IH44" s="332"/>
      <c r="II44" s="332"/>
      <c r="IJ44" s="332"/>
      <c r="IK44" s="332"/>
      <c r="IL44" s="332"/>
      <c r="IM44" s="332"/>
      <c r="IN44" s="332"/>
      <c r="IO44" s="332"/>
      <c r="IP44" s="332"/>
      <c r="IQ44" s="332"/>
      <c r="IR44" s="332"/>
      <c r="IS44" s="332"/>
      <c r="IT44" s="332"/>
      <c r="IU44" s="332"/>
      <c r="IV44" s="332"/>
    </row>
    <row r="45" spans="1:256" s="329" customFormat="1" ht="12.75">
      <c r="A45" s="332"/>
      <c r="B45" s="332"/>
      <c r="C45" s="353"/>
      <c r="D45" s="353"/>
      <c r="E45" s="336"/>
      <c r="F45" s="354"/>
      <c r="G45" s="353"/>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2"/>
      <c r="CZ45" s="332"/>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332"/>
      <c r="EP45" s="332"/>
      <c r="EQ45" s="332"/>
      <c r="ER45" s="332"/>
      <c r="ES45" s="332"/>
      <c r="ET45" s="332"/>
      <c r="EU45" s="332"/>
      <c r="EV45" s="332"/>
      <c r="EW45" s="332"/>
      <c r="EX45" s="332"/>
      <c r="EY45" s="332"/>
      <c r="EZ45" s="332"/>
      <c r="FA45" s="332"/>
      <c r="FB45" s="332"/>
      <c r="FC45" s="332"/>
      <c r="FD45" s="332"/>
      <c r="FE45" s="332"/>
      <c r="FF45" s="332"/>
      <c r="FG45" s="332"/>
      <c r="FH45" s="332"/>
      <c r="FI45" s="332"/>
      <c r="FJ45" s="332"/>
      <c r="FK45" s="332"/>
      <c r="FL45" s="332"/>
      <c r="FM45" s="332"/>
      <c r="FN45" s="332"/>
      <c r="FO45" s="332"/>
      <c r="FP45" s="332"/>
      <c r="FQ45" s="332"/>
      <c r="FR45" s="332"/>
      <c r="FS45" s="332"/>
      <c r="FT45" s="332"/>
      <c r="FU45" s="332"/>
      <c r="FV45" s="332"/>
      <c r="FW45" s="332"/>
      <c r="FX45" s="332"/>
      <c r="FY45" s="332"/>
      <c r="FZ45" s="332"/>
      <c r="GA45" s="332"/>
      <c r="GB45" s="332"/>
      <c r="GC45" s="332"/>
      <c r="GD45" s="332"/>
      <c r="GE45" s="332"/>
      <c r="GF45" s="332"/>
      <c r="GG45" s="332"/>
      <c r="GH45" s="332"/>
      <c r="GI45" s="332"/>
      <c r="GJ45" s="332"/>
      <c r="GK45" s="332"/>
      <c r="GL45" s="332"/>
      <c r="GM45" s="332"/>
      <c r="GN45" s="332"/>
      <c r="GO45" s="332"/>
      <c r="GP45" s="332"/>
      <c r="GQ45" s="332"/>
      <c r="GR45" s="332"/>
      <c r="GS45" s="332"/>
      <c r="GT45" s="332"/>
      <c r="GU45" s="332"/>
      <c r="GV45" s="332"/>
      <c r="GW45" s="332"/>
      <c r="GX45" s="332"/>
      <c r="GY45" s="332"/>
      <c r="GZ45" s="332"/>
      <c r="HA45" s="332"/>
      <c r="HB45" s="332"/>
      <c r="HC45" s="332"/>
      <c r="HD45" s="332"/>
      <c r="HE45" s="332"/>
      <c r="HF45" s="332"/>
      <c r="HG45" s="332"/>
      <c r="HH45" s="332"/>
      <c r="HI45" s="332"/>
      <c r="HJ45" s="332"/>
      <c r="HK45" s="332"/>
      <c r="HL45" s="332"/>
      <c r="HM45" s="332"/>
      <c r="HN45" s="332"/>
      <c r="HO45" s="332"/>
      <c r="HP45" s="332"/>
      <c r="HQ45" s="332"/>
      <c r="HR45" s="332"/>
      <c r="HS45" s="332"/>
      <c r="HT45" s="332"/>
      <c r="HU45" s="332"/>
      <c r="HV45" s="332"/>
      <c r="HW45" s="332"/>
      <c r="HX45" s="332"/>
      <c r="HY45" s="332"/>
      <c r="HZ45" s="332"/>
      <c r="IA45" s="332"/>
      <c r="IB45" s="332"/>
      <c r="IC45" s="332"/>
      <c r="ID45" s="332"/>
      <c r="IE45" s="332"/>
      <c r="IF45" s="332"/>
      <c r="IG45" s="332"/>
      <c r="IH45" s="332"/>
      <c r="II45" s="332"/>
      <c r="IJ45" s="332"/>
      <c r="IK45" s="332"/>
      <c r="IL45" s="332"/>
      <c r="IM45" s="332"/>
      <c r="IN45" s="332"/>
      <c r="IO45" s="332"/>
      <c r="IP45" s="332"/>
      <c r="IQ45" s="332"/>
      <c r="IR45" s="332"/>
      <c r="IS45" s="332"/>
      <c r="IT45" s="332"/>
      <c r="IU45" s="332"/>
      <c r="IV45" s="332"/>
    </row>
    <row r="46" spans="1:256" s="357" customFormat="1" ht="12.75">
      <c r="A46" s="332"/>
      <c r="B46" s="332"/>
      <c r="C46" s="353"/>
      <c r="D46" s="353"/>
      <c r="E46" s="336"/>
      <c r="F46" s="354"/>
      <c r="G46" s="353"/>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c r="CA46" s="332"/>
      <c r="CB46" s="332"/>
      <c r="CC46" s="332"/>
      <c r="CD46" s="332"/>
      <c r="CE46" s="332"/>
      <c r="CF46" s="332"/>
      <c r="CG46" s="332"/>
      <c r="CH46" s="332"/>
      <c r="CI46" s="332"/>
      <c r="CJ46" s="332"/>
      <c r="CK46" s="332"/>
      <c r="CL46" s="332"/>
      <c r="CM46" s="332"/>
      <c r="CN46" s="332"/>
      <c r="CO46" s="332"/>
      <c r="CP46" s="332"/>
      <c r="CQ46" s="332"/>
      <c r="CR46" s="332"/>
      <c r="CS46" s="332"/>
      <c r="CT46" s="332"/>
      <c r="CU46" s="332"/>
      <c r="CV46" s="332"/>
      <c r="CW46" s="332"/>
      <c r="CX46" s="332"/>
      <c r="CY46" s="332"/>
      <c r="CZ46" s="332"/>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332"/>
      <c r="EP46" s="332"/>
      <c r="EQ46" s="332"/>
      <c r="ER46" s="332"/>
      <c r="ES46" s="332"/>
      <c r="ET46" s="332"/>
      <c r="EU46" s="332"/>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c r="GE46" s="332"/>
      <c r="GF46" s="332"/>
      <c r="GG46" s="332"/>
      <c r="GH46" s="332"/>
      <c r="GI46" s="332"/>
      <c r="GJ46" s="332"/>
      <c r="GK46" s="332"/>
      <c r="GL46" s="332"/>
      <c r="GM46" s="332"/>
      <c r="GN46" s="332"/>
      <c r="GO46" s="332"/>
      <c r="GP46" s="332"/>
      <c r="GQ46" s="332"/>
      <c r="GR46" s="332"/>
      <c r="GS46" s="332"/>
      <c r="GT46" s="332"/>
      <c r="GU46" s="332"/>
      <c r="GV46" s="332"/>
      <c r="GW46" s="332"/>
      <c r="GX46" s="332"/>
      <c r="GY46" s="332"/>
      <c r="GZ46" s="332"/>
      <c r="HA46" s="332"/>
      <c r="HB46" s="332"/>
      <c r="HC46" s="332"/>
      <c r="HD46" s="332"/>
      <c r="HE46" s="332"/>
      <c r="HF46" s="332"/>
      <c r="HG46" s="332"/>
      <c r="HH46" s="332"/>
      <c r="HI46" s="332"/>
      <c r="HJ46" s="332"/>
      <c r="HK46" s="332"/>
      <c r="HL46" s="332"/>
      <c r="HM46" s="332"/>
      <c r="HN46" s="332"/>
      <c r="HO46" s="332"/>
      <c r="HP46" s="332"/>
      <c r="HQ46" s="332"/>
      <c r="HR46" s="332"/>
      <c r="HS46" s="332"/>
      <c r="HT46" s="332"/>
      <c r="HU46" s="332"/>
      <c r="HV46" s="332"/>
      <c r="HW46" s="332"/>
      <c r="HX46" s="332"/>
      <c r="HY46" s="332"/>
      <c r="HZ46" s="332"/>
      <c r="IA46" s="332"/>
      <c r="IB46" s="332"/>
      <c r="IC46" s="332"/>
      <c r="ID46" s="332"/>
      <c r="IE46" s="332"/>
      <c r="IF46" s="332"/>
      <c r="IG46" s="332"/>
      <c r="IH46" s="332"/>
      <c r="II46" s="332"/>
      <c r="IJ46" s="332"/>
      <c r="IK46" s="332"/>
      <c r="IL46" s="332"/>
      <c r="IM46" s="332"/>
      <c r="IN46" s="332"/>
      <c r="IO46" s="332"/>
      <c r="IP46" s="332"/>
      <c r="IQ46" s="332"/>
      <c r="IR46" s="332"/>
      <c r="IS46" s="332"/>
      <c r="IT46" s="332"/>
      <c r="IU46" s="332"/>
      <c r="IV46" s="332"/>
    </row>
    <row r="47" spans="1:256" s="357" customFormat="1" ht="12.75">
      <c r="A47" s="332"/>
      <c r="B47" s="332"/>
      <c r="C47" s="353"/>
      <c r="D47" s="353"/>
      <c r="E47" s="336"/>
      <c r="F47" s="354"/>
      <c r="G47" s="353"/>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332"/>
      <c r="CS47" s="332"/>
      <c r="CT47" s="332"/>
      <c r="CU47" s="332"/>
      <c r="CV47" s="332"/>
      <c r="CW47" s="332"/>
      <c r="CX47" s="332"/>
      <c r="CY47" s="332"/>
      <c r="CZ47" s="332"/>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332"/>
      <c r="EP47" s="332"/>
      <c r="EQ47" s="332"/>
      <c r="ER47" s="332"/>
      <c r="ES47" s="332"/>
      <c r="ET47" s="332"/>
      <c r="EU47" s="332"/>
      <c r="EV47" s="332"/>
      <c r="EW47" s="332"/>
      <c r="EX47" s="332"/>
      <c r="EY47" s="332"/>
      <c r="EZ47" s="332"/>
      <c r="FA47" s="332"/>
      <c r="FB47" s="332"/>
      <c r="FC47" s="332"/>
      <c r="FD47" s="332"/>
      <c r="FE47" s="332"/>
      <c r="FF47" s="332"/>
      <c r="FG47" s="332"/>
      <c r="FH47" s="332"/>
      <c r="FI47" s="332"/>
      <c r="FJ47" s="332"/>
      <c r="FK47" s="332"/>
      <c r="FL47" s="332"/>
      <c r="FM47" s="332"/>
      <c r="FN47" s="332"/>
      <c r="FO47" s="332"/>
      <c r="FP47" s="332"/>
      <c r="FQ47" s="332"/>
      <c r="FR47" s="332"/>
      <c r="FS47" s="332"/>
      <c r="FT47" s="332"/>
      <c r="FU47" s="332"/>
      <c r="FV47" s="332"/>
      <c r="FW47" s="332"/>
      <c r="FX47" s="332"/>
      <c r="FY47" s="332"/>
      <c r="FZ47" s="332"/>
      <c r="GA47" s="332"/>
      <c r="GB47" s="332"/>
      <c r="GC47" s="332"/>
      <c r="GD47" s="332"/>
      <c r="GE47" s="332"/>
      <c r="GF47" s="332"/>
      <c r="GG47" s="332"/>
      <c r="GH47" s="332"/>
      <c r="GI47" s="332"/>
      <c r="GJ47" s="332"/>
      <c r="GK47" s="332"/>
      <c r="GL47" s="332"/>
      <c r="GM47" s="332"/>
      <c r="GN47" s="332"/>
      <c r="GO47" s="332"/>
      <c r="GP47" s="332"/>
      <c r="GQ47" s="332"/>
      <c r="GR47" s="332"/>
      <c r="GS47" s="332"/>
      <c r="GT47" s="332"/>
      <c r="GU47" s="332"/>
      <c r="GV47" s="332"/>
      <c r="GW47" s="332"/>
      <c r="GX47" s="332"/>
      <c r="GY47" s="332"/>
      <c r="GZ47" s="332"/>
      <c r="HA47" s="332"/>
      <c r="HB47" s="332"/>
      <c r="HC47" s="332"/>
      <c r="HD47" s="332"/>
      <c r="HE47" s="332"/>
      <c r="HF47" s="332"/>
      <c r="HG47" s="332"/>
      <c r="HH47" s="332"/>
      <c r="HI47" s="332"/>
      <c r="HJ47" s="332"/>
      <c r="HK47" s="332"/>
      <c r="HL47" s="332"/>
      <c r="HM47" s="332"/>
      <c r="HN47" s="332"/>
      <c r="HO47" s="332"/>
      <c r="HP47" s="332"/>
      <c r="HQ47" s="332"/>
      <c r="HR47" s="332"/>
      <c r="HS47" s="332"/>
      <c r="HT47" s="332"/>
      <c r="HU47" s="332"/>
      <c r="HV47" s="332"/>
      <c r="HW47" s="332"/>
      <c r="HX47" s="332"/>
      <c r="HY47" s="332"/>
      <c r="HZ47" s="332"/>
      <c r="IA47" s="332"/>
      <c r="IB47" s="332"/>
      <c r="IC47" s="332"/>
      <c r="ID47" s="332"/>
      <c r="IE47" s="332"/>
      <c r="IF47" s="332"/>
      <c r="IG47" s="332"/>
      <c r="IH47" s="332"/>
      <c r="II47" s="332"/>
      <c r="IJ47" s="332"/>
      <c r="IK47" s="332"/>
      <c r="IL47" s="332"/>
      <c r="IM47" s="332"/>
      <c r="IN47" s="332"/>
      <c r="IO47" s="332"/>
      <c r="IP47" s="332"/>
      <c r="IQ47" s="332"/>
      <c r="IR47" s="332"/>
      <c r="IS47" s="332"/>
      <c r="IT47" s="332"/>
      <c r="IU47" s="332"/>
      <c r="IV47" s="332"/>
    </row>
    <row r="48" spans="1:256" s="357" customFormat="1" ht="12.75">
      <c r="A48" s="332"/>
      <c r="B48" s="332"/>
      <c r="C48" s="353"/>
      <c r="D48" s="353"/>
      <c r="E48" s="336"/>
      <c r="F48" s="354"/>
      <c r="G48" s="353"/>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c r="BW48" s="332"/>
      <c r="BX48" s="332"/>
      <c r="BY48" s="332"/>
      <c r="BZ48" s="332"/>
      <c r="CA48" s="332"/>
      <c r="CB48" s="332"/>
      <c r="CC48" s="332"/>
      <c r="CD48" s="332"/>
      <c r="CE48" s="332"/>
      <c r="CF48" s="332"/>
      <c r="CG48" s="332"/>
      <c r="CH48" s="332"/>
      <c r="CI48" s="332"/>
      <c r="CJ48" s="332"/>
      <c r="CK48" s="332"/>
      <c r="CL48" s="332"/>
      <c r="CM48" s="332"/>
      <c r="CN48" s="332"/>
      <c r="CO48" s="332"/>
      <c r="CP48" s="332"/>
      <c r="CQ48" s="332"/>
      <c r="CR48" s="332"/>
      <c r="CS48" s="332"/>
      <c r="CT48" s="332"/>
      <c r="CU48" s="332"/>
      <c r="CV48" s="332"/>
      <c r="CW48" s="332"/>
      <c r="CX48" s="332"/>
      <c r="CY48" s="332"/>
      <c r="CZ48" s="332"/>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332"/>
      <c r="EP48" s="332"/>
      <c r="EQ48" s="332"/>
      <c r="ER48" s="332"/>
      <c r="ES48" s="332"/>
      <c r="ET48" s="332"/>
      <c r="EU48" s="332"/>
      <c r="EV48" s="332"/>
      <c r="EW48" s="332"/>
      <c r="EX48" s="332"/>
      <c r="EY48" s="332"/>
      <c r="EZ48" s="332"/>
      <c r="FA48" s="332"/>
      <c r="FB48" s="332"/>
      <c r="FC48" s="332"/>
      <c r="FD48" s="332"/>
      <c r="FE48" s="332"/>
      <c r="FF48" s="332"/>
      <c r="FG48" s="332"/>
      <c r="FH48" s="332"/>
      <c r="FI48" s="332"/>
      <c r="FJ48" s="332"/>
      <c r="FK48" s="332"/>
      <c r="FL48" s="332"/>
      <c r="FM48" s="332"/>
      <c r="FN48" s="332"/>
      <c r="FO48" s="332"/>
      <c r="FP48" s="332"/>
      <c r="FQ48" s="332"/>
      <c r="FR48" s="332"/>
      <c r="FS48" s="332"/>
      <c r="FT48" s="332"/>
      <c r="FU48" s="332"/>
      <c r="FV48" s="332"/>
      <c r="FW48" s="332"/>
      <c r="FX48" s="332"/>
      <c r="FY48" s="332"/>
      <c r="FZ48" s="332"/>
      <c r="GA48" s="332"/>
      <c r="GB48" s="332"/>
      <c r="GC48" s="332"/>
      <c r="GD48" s="332"/>
      <c r="GE48" s="332"/>
      <c r="GF48" s="332"/>
      <c r="GG48" s="332"/>
      <c r="GH48" s="332"/>
      <c r="GI48" s="332"/>
      <c r="GJ48" s="332"/>
      <c r="GK48" s="332"/>
      <c r="GL48" s="332"/>
      <c r="GM48" s="332"/>
      <c r="GN48" s="332"/>
      <c r="GO48" s="332"/>
      <c r="GP48" s="332"/>
      <c r="GQ48" s="332"/>
      <c r="GR48" s="332"/>
      <c r="GS48" s="332"/>
      <c r="GT48" s="332"/>
      <c r="GU48" s="332"/>
      <c r="GV48" s="332"/>
      <c r="GW48" s="332"/>
      <c r="GX48" s="332"/>
      <c r="GY48" s="332"/>
      <c r="GZ48" s="332"/>
      <c r="HA48" s="332"/>
      <c r="HB48" s="332"/>
      <c r="HC48" s="332"/>
      <c r="HD48" s="332"/>
      <c r="HE48" s="332"/>
      <c r="HF48" s="332"/>
      <c r="HG48" s="332"/>
      <c r="HH48" s="332"/>
      <c r="HI48" s="332"/>
      <c r="HJ48" s="332"/>
      <c r="HK48" s="332"/>
      <c r="HL48" s="332"/>
      <c r="HM48" s="332"/>
      <c r="HN48" s="332"/>
      <c r="HO48" s="332"/>
      <c r="HP48" s="332"/>
      <c r="HQ48" s="332"/>
      <c r="HR48" s="332"/>
      <c r="HS48" s="332"/>
      <c r="HT48" s="332"/>
      <c r="HU48" s="332"/>
      <c r="HV48" s="332"/>
      <c r="HW48" s="332"/>
      <c r="HX48" s="332"/>
      <c r="HY48" s="332"/>
      <c r="HZ48" s="332"/>
      <c r="IA48" s="332"/>
      <c r="IB48" s="332"/>
      <c r="IC48" s="332"/>
      <c r="ID48" s="332"/>
      <c r="IE48" s="332"/>
      <c r="IF48" s="332"/>
      <c r="IG48" s="332"/>
      <c r="IH48" s="332"/>
      <c r="II48" s="332"/>
      <c r="IJ48" s="332"/>
      <c r="IK48" s="332"/>
      <c r="IL48" s="332"/>
      <c r="IM48" s="332"/>
      <c r="IN48" s="332"/>
      <c r="IO48" s="332"/>
      <c r="IP48" s="332"/>
      <c r="IQ48" s="332"/>
      <c r="IR48" s="332"/>
      <c r="IS48" s="332"/>
      <c r="IT48" s="332"/>
      <c r="IU48" s="332"/>
      <c r="IV48" s="332"/>
    </row>
    <row r="57" spans="1:256" s="358" customFormat="1" ht="12.75">
      <c r="A57" s="332"/>
      <c r="B57" s="332"/>
      <c r="C57" s="353"/>
      <c r="D57" s="353"/>
      <c r="E57" s="336"/>
      <c r="F57" s="354"/>
      <c r="G57" s="353"/>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332"/>
      <c r="CG57" s="332"/>
      <c r="CH57" s="332"/>
      <c r="CI57" s="332"/>
      <c r="CJ57" s="332"/>
      <c r="CK57" s="332"/>
      <c r="CL57" s="332"/>
      <c r="CM57" s="332"/>
      <c r="CN57" s="332"/>
      <c r="CO57" s="332"/>
      <c r="CP57" s="332"/>
      <c r="CQ57" s="332"/>
      <c r="CR57" s="332"/>
      <c r="CS57" s="332"/>
      <c r="CT57" s="332"/>
      <c r="CU57" s="332"/>
      <c r="CV57" s="332"/>
      <c r="CW57" s="332"/>
      <c r="CX57" s="332"/>
      <c r="CY57" s="332"/>
      <c r="CZ57" s="332"/>
      <c r="DA57" s="332"/>
      <c r="DB57" s="332"/>
      <c r="DC57" s="332"/>
      <c r="DD57" s="332"/>
      <c r="DE57" s="332"/>
      <c r="DF57" s="332"/>
      <c r="DG57" s="332"/>
      <c r="DH57" s="332"/>
      <c r="DI57" s="332"/>
      <c r="DJ57" s="332"/>
      <c r="DK57" s="332"/>
      <c r="DL57" s="332"/>
      <c r="DM57" s="332"/>
      <c r="DN57" s="332"/>
      <c r="DO57" s="332"/>
      <c r="DP57" s="332"/>
      <c r="DQ57" s="332"/>
      <c r="DR57" s="332"/>
      <c r="DS57" s="332"/>
      <c r="DT57" s="332"/>
      <c r="DU57" s="332"/>
      <c r="DV57" s="332"/>
      <c r="DW57" s="332"/>
      <c r="DX57" s="332"/>
      <c r="DY57" s="332"/>
      <c r="DZ57" s="332"/>
      <c r="EA57" s="332"/>
      <c r="EB57" s="332"/>
      <c r="EC57" s="332"/>
      <c r="ED57" s="332"/>
      <c r="EE57" s="332"/>
      <c r="EF57" s="332"/>
      <c r="EG57" s="332"/>
      <c r="EH57" s="332"/>
      <c r="EI57" s="332"/>
      <c r="EJ57" s="332"/>
      <c r="EK57" s="332"/>
      <c r="EL57" s="332"/>
      <c r="EM57" s="332"/>
      <c r="EN57" s="332"/>
      <c r="EO57" s="332"/>
      <c r="EP57" s="332"/>
      <c r="EQ57" s="332"/>
      <c r="ER57" s="332"/>
      <c r="ES57" s="332"/>
      <c r="ET57" s="332"/>
      <c r="EU57" s="332"/>
      <c r="EV57" s="332"/>
      <c r="EW57" s="332"/>
      <c r="EX57" s="332"/>
      <c r="EY57" s="332"/>
      <c r="EZ57" s="332"/>
      <c r="FA57" s="332"/>
      <c r="FB57" s="332"/>
      <c r="FC57" s="332"/>
      <c r="FD57" s="332"/>
      <c r="FE57" s="332"/>
      <c r="FF57" s="332"/>
      <c r="FG57" s="332"/>
      <c r="FH57" s="332"/>
      <c r="FI57" s="332"/>
      <c r="FJ57" s="332"/>
      <c r="FK57" s="332"/>
      <c r="FL57" s="332"/>
      <c r="FM57" s="332"/>
      <c r="FN57" s="332"/>
      <c r="FO57" s="332"/>
      <c r="FP57" s="332"/>
      <c r="FQ57" s="332"/>
      <c r="FR57" s="332"/>
      <c r="FS57" s="332"/>
      <c r="FT57" s="332"/>
      <c r="FU57" s="332"/>
      <c r="FV57" s="332"/>
      <c r="FW57" s="332"/>
      <c r="FX57" s="332"/>
      <c r="FY57" s="332"/>
      <c r="FZ57" s="332"/>
      <c r="GA57" s="332"/>
      <c r="GB57" s="332"/>
      <c r="GC57" s="332"/>
      <c r="GD57" s="332"/>
      <c r="GE57" s="332"/>
      <c r="GF57" s="332"/>
      <c r="GG57" s="332"/>
      <c r="GH57" s="332"/>
      <c r="GI57" s="332"/>
      <c r="GJ57" s="332"/>
      <c r="GK57" s="332"/>
      <c r="GL57" s="332"/>
      <c r="GM57" s="332"/>
      <c r="GN57" s="332"/>
      <c r="GO57" s="332"/>
      <c r="GP57" s="332"/>
      <c r="GQ57" s="332"/>
      <c r="GR57" s="332"/>
      <c r="GS57" s="332"/>
      <c r="GT57" s="332"/>
      <c r="GU57" s="332"/>
      <c r="GV57" s="332"/>
      <c r="GW57" s="332"/>
      <c r="GX57" s="332"/>
      <c r="GY57" s="332"/>
      <c r="GZ57" s="332"/>
      <c r="HA57" s="332"/>
      <c r="HB57" s="332"/>
      <c r="HC57" s="332"/>
      <c r="HD57" s="332"/>
      <c r="HE57" s="332"/>
      <c r="HF57" s="332"/>
      <c r="HG57" s="332"/>
      <c r="HH57" s="332"/>
      <c r="HI57" s="332"/>
      <c r="HJ57" s="332"/>
      <c r="HK57" s="332"/>
      <c r="HL57" s="332"/>
      <c r="HM57" s="332"/>
      <c r="HN57" s="332"/>
      <c r="HO57" s="332"/>
      <c r="HP57" s="332"/>
      <c r="HQ57" s="332"/>
      <c r="HR57" s="332"/>
      <c r="HS57" s="332"/>
      <c r="HT57" s="332"/>
      <c r="HU57" s="332"/>
      <c r="HV57" s="332"/>
      <c r="HW57" s="332"/>
      <c r="HX57" s="332"/>
      <c r="HY57" s="332"/>
      <c r="HZ57" s="332"/>
      <c r="IA57" s="332"/>
      <c r="IB57" s="332"/>
      <c r="IC57" s="332"/>
      <c r="ID57" s="332"/>
      <c r="IE57" s="332"/>
      <c r="IF57" s="332"/>
      <c r="IG57" s="332"/>
      <c r="IH57" s="332"/>
      <c r="II57" s="332"/>
      <c r="IJ57" s="332"/>
      <c r="IK57" s="332"/>
      <c r="IL57" s="332"/>
      <c r="IM57" s="332"/>
      <c r="IN57" s="332"/>
      <c r="IO57" s="332"/>
      <c r="IP57" s="332"/>
      <c r="IQ57" s="332"/>
      <c r="IR57" s="332"/>
      <c r="IS57" s="332"/>
      <c r="IT57" s="332"/>
      <c r="IU57" s="332"/>
      <c r="IV57" s="332"/>
    </row>
    <row r="58" spans="1:256" s="358" customFormat="1" ht="12.75">
      <c r="A58" s="332"/>
      <c r="B58" s="332"/>
      <c r="C58" s="353"/>
      <c r="D58" s="353"/>
      <c r="E58" s="336"/>
      <c r="F58" s="354"/>
      <c r="G58" s="353"/>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c r="FF58" s="332"/>
      <c r="FG58" s="332"/>
      <c r="FH58" s="332"/>
      <c r="FI58" s="332"/>
      <c r="FJ58" s="332"/>
      <c r="FK58" s="332"/>
      <c r="FL58" s="332"/>
      <c r="FM58" s="332"/>
      <c r="FN58" s="332"/>
      <c r="FO58" s="332"/>
      <c r="FP58" s="332"/>
      <c r="FQ58" s="332"/>
      <c r="FR58" s="332"/>
      <c r="FS58" s="332"/>
      <c r="FT58" s="332"/>
      <c r="FU58" s="332"/>
      <c r="FV58" s="332"/>
      <c r="FW58" s="332"/>
      <c r="FX58" s="332"/>
      <c r="FY58" s="332"/>
      <c r="FZ58" s="332"/>
      <c r="GA58" s="332"/>
      <c r="GB58" s="332"/>
      <c r="GC58" s="332"/>
      <c r="GD58" s="332"/>
      <c r="GE58" s="332"/>
      <c r="GF58" s="332"/>
      <c r="GG58" s="332"/>
      <c r="GH58" s="332"/>
      <c r="GI58" s="332"/>
      <c r="GJ58" s="332"/>
      <c r="GK58" s="332"/>
      <c r="GL58" s="332"/>
      <c r="GM58" s="332"/>
      <c r="GN58" s="332"/>
      <c r="GO58" s="332"/>
      <c r="GP58" s="332"/>
      <c r="GQ58" s="332"/>
      <c r="GR58" s="332"/>
      <c r="GS58" s="332"/>
      <c r="GT58" s="332"/>
      <c r="GU58" s="332"/>
      <c r="GV58" s="332"/>
      <c r="GW58" s="332"/>
      <c r="GX58" s="332"/>
      <c r="GY58" s="332"/>
      <c r="GZ58" s="332"/>
      <c r="HA58" s="332"/>
      <c r="HB58" s="332"/>
      <c r="HC58" s="332"/>
      <c r="HD58" s="332"/>
      <c r="HE58" s="332"/>
      <c r="HF58" s="332"/>
      <c r="HG58" s="332"/>
      <c r="HH58" s="332"/>
      <c r="HI58" s="332"/>
      <c r="HJ58" s="332"/>
      <c r="HK58" s="332"/>
      <c r="HL58" s="332"/>
      <c r="HM58" s="332"/>
      <c r="HN58" s="332"/>
      <c r="HO58" s="332"/>
      <c r="HP58" s="332"/>
      <c r="HQ58" s="332"/>
      <c r="HR58" s="332"/>
      <c r="HS58" s="332"/>
      <c r="HT58" s="332"/>
      <c r="HU58" s="332"/>
      <c r="HV58" s="332"/>
      <c r="HW58" s="332"/>
      <c r="HX58" s="332"/>
      <c r="HY58" s="332"/>
      <c r="HZ58" s="332"/>
      <c r="IA58" s="332"/>
      <c r="IB58" s="332"/>
      <c r="IC58" s="332"/>
      <c r="ID58" s="332"/>
      <c r="IE58" s="332"/>
      <c r="IF58" s="332"/>
      <c r="IG58" s="332"/>
      <c r="IH58" s="332"/>
      <c r="II58" s="332"/>
      <c r="IJ58" s="332"/>
      <c r="IK58" s="332"/>
      <c r="IL58" s="332"/>
      <c r="IM58" s="332"/>
      <c r="IN58" s="332"/>
      <c r="IO58" s="332"/>
      <c r="IP58" s="332"/>
      <c r="IQ58" s="332"/>
      <c r="IR58" s="332"/>
      <c r="IS58" s="332"/>
      <c r="IT58" s="332"/>
      <c r="IU58" s="332"/>
      <c r="IV58" s="332"/>
    </row>
    <row r="59" spans="1:256" s="358" customFormat="1" ht="12.75">
      <c r="A59" s="332"/>
      <c r="B59" s="332"/>
      <c r="C59" s="353"/>
      <c r="D59" s="353"/>
      <c r="E59" s="336"/>
      <c r="F59" s="354"/>
      <c r="G59" s="353"/>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2"/>
      <c r="CV59" s="332"/>
      <c r="CW59" s="332"/>
      <c r="CX59" s="332"/>
      <c r="CY59" s="332"/>
      <c r="CZ59" s="332"/>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A59" s="332"/>
      <c r="EB59" s="332"/>
      <c r="EC59" s="332"/>
      <c r="ED59" s="332"/>
      <c r="EE59" s="332"/>
      <c r="EF59" s="332"/>
      <c r="EG59" s="332"/>
      <c r="EH59" s="332"/>
      <c r="EI59" s="332"/>
      <c r="EJ59" s="332"/>
      <c r="EK59" s="332"/>
      <c r="EL59" s="332"/>
      <c r="EM59" s="332"/>
      <c r="EN59" s="332"/>
      <c r="EO59" s="332"/>
      <c r="EP59" s="332"/>
      <c r="EQ59" s="332"/>
      <c r="ER59" s="332"/>
      <c r="ES59" s="332"/>
      <c r="ET59" s="332"/>
      <c r="EU59" s="332"/>
      <c r="EV59" s="332"/>
      <c r="EW59" s="332"/>
      <c r="EX59" s="332"/>
      <c r="EY59" s="332"/>
      <c r="EZ59" s="332"/>
      <c r="FA59" s="332"/>
      <c r="FB59" s="332"/>
      <c r="FC59" s="332"/>
      <c r="FD59" s="332"/>
      <c r="FE59" s="332"/>
      <c r="FF59" s="332"/>
      <c r="FG59" s="332"/>
      <c r="FH59" s="332"/>
      <c r="FI59" s="332"/>
      <c r="FJ59" s="332"/>
      <c r="FK59" s="332"/>
      <c r="FL59" s="332"/>
      <c r="FM59" s="332"/>
      <c r="FN59" s="332"/>
      <c r="FO59" s="332"/>
      <c r="FP59" s="332"/>
      <c r="FQ59" s="332"/>
      <c r="FR59" s="332"/>
      <c r="FS59" s="332"/>
      <c r="FT59" s="332"/>
      <c r="FU59" s="332"/>
      <c r="FV59" s="332"/>
      <c r="FW59" s="332"/>
      <c r="FX59" s="332"/>
      <c r="FY59" s="332"/>
      <c r="FZ59" s="332"/>
      <c r="GA59" s="332"/>
      <c r="GB59" s="332"/>
      <c r="GC59" s="332"/>
      <c r="GD59" s="332"/>
      <c r="GE59" s="332"/>
      <c r="GF59" s="332"/>
      <c r="GG59" s="332"/>
      <c r="GH59" s="332"/>
      <c r="GI59" s="332"/>
      <c r="GJ59" s="332"/>
      <c r="GK59" s="332"/>
      <c r="GL59" s="332"/>
      <c r="GM59" s="332"/>
      <c r="GN59" s="332"/>
      <c r="GO59" s="332"/>
      <c r="GP59" s="332"/>
      <c r="GQ59" s="332"/>
      <c r="GR59" s="332"/>
      <c r="GS59" s="332"/>
      <c r="GT59" s="332"/>
      <c r="GU59" s="332"/>
      <c r="GV59" s="332"/>
      <c r="GW59" s="332"/>
      <c r="GX59" s="332"/>
      <c r="GY59" s="332"/>
      <c r="GZ59" s="332"/>
      <c r="HA59" s="332"/>
      <c r="HB59" s="332"/>
      <c r="HC59" s="332"/>
      <c r="HD59" s="332"/>
      <c r="HE59" s="332"/>
      <c r="HF59" s="332"/>
      <c r="HG59" s="332"/>
      <c r="HH59" s="332"/>
      <c r="HI59" s="332"/>
      <c r="HJ59" s="332"/>
      <c r="HK59" s="332"/>
      <c r="HL59" s="332"/>
      <c r="HM59" s="332"/>
      <c r="HN59" s="332"/>
      <c r="HO59" s="332"/>
      <c r="HP59" s="332"/>
      <c r="HQ59" s="332"/>
      <c r="HR59" s="332"/>
      <c r="HS59" s="332"/>
      <c r="HT59" s="332"/>
      <c r="HU59" s="332"/>
      <c r="HV59" s="332"/>
      <c r="HW59" s="332"/>
      <c r="HX59" s="332"/>
      <c r="HY59" s="332"/>
      <c r="HZ59" s="332"/>
      <c r="IA59" s="332"/>
      <c r="IB59" s="332"/>
      <c r="IC59" s="332"/>
      <c r="ID59" s="332"/>
      <c r="IE59" s="332"/>
      <c r="IF59" s="332"/>
      <c r="IG59" s="332"/>
      <c r="IH59" s="332"/>
      <c r="II59" s="332"/>
      <c r="IJ59" s="332"/>
      <c r="IK59" s="332"/>
      <c r="IL59" s="332"/>
      <c r="IM59" s="332"/>
      <c r="IN59" s="332"/>
      <c r="IO59" s="332"/>
      <c r="IP59" s="332"/>
      <c r="IQ59" s="332"/>
      <c r="IR59" s="332"/>
      <c r="IS59" s="332"/>
      <c r="IT59" s="332"/>
      <c r="IU59" s="332"/>
      <c r="IV59" s="332"/>
    </row>
    <row r="60" spans="1:256" s="358" customFormat="1" ht="12.75">
      <c r="A60" s="332"/>
      <c r="B60" s="332"/>
      <c r="C60" s="353"/>
      <c r="D60" s="353"/>
      <c r="E60" s="336"/>
      <c r="F60" s="354"/>
      <c r="G60" s="353"/>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2"/>
      <c r="CV60" s="332"/>
      <c r="CW60" s="332"/>
      <c r="CX60" s="332"/>
      <c r="CY60" s="332"/>
      <c r="CZ60" s="332"/>
      <c r="DA60" s="332"/>
      <c r="DB60" s="332"/>
      <c r="DC60" s="332"/>
      <c r="DD60" s="332"/>
      <c r="DE60" s="332"/>
      <c r="DF60" s="332"/>
      <c r="DG60" s="332"/>
      <c r="DH60" s="332"/>
      <c r="DI60" s="332"/>
      <c r="DJ60" s="332"/>
      <c r="DK60" s="332"/>
      <c r="DL60" s="332"/>
      <c r="DM60" s="332"/>
      <c r="DN60" s="332"/>
      <c r="DO60" s="332"/>
      <c r="DP60" s="332"/>
      <c r="DQ60" s="332"/>
      <c r="DR60" s="332"/>
      <c r="DS60" s="332"/>
      <c r="DT60" s="332"/>
      <c r="DU60" s="332"/>
      <c r="DV60" s="332"/>
      <c r="DW60" s="332"/>
      <c r="DX60" s="332"/>
      <c r="DY60" s="332"/>
      <c r="DZ60" s="332"/>
      <c r="EA60" s="332"/>
      <c r="EB60" s="332"/>
      <c r="EC60" s="332"/>
      <c r="ED60" s="332"/>
      <c r="EE60" s="332"/>
      <c r="EF60" s="332"/>
      <c r="EG60" s="332"/>
      <c r="EH60" s="332"/>
      <c r="EI60" s="332"/>
      <c r="EJ60" s="332"/>
      <c r="EK60" s="332"/>
      <c r="EL60" s="332"/>
      <c r="EM60" s="332"/>
      <c r="EN60" s="332"/>
      <c r="EO60" s="332"/>
      <c r="EP60" s="332"/>
      <c r="EQ60" s="332"/>
      <c r="ER60" s="332"/>
      <c r="ES60" s="332"/>
      <c r="ET60" s="332"/>
      <c r="EU60" s="332"/>
      <c r="EV60" s="332"/>
      <c r="EW60" s="332"/>
      <c r="EX60" s="332"/>
      <c r="EY60" s="332"/>
      <c r="EZ60" s="332"/>
      <c r="FA60" s="332"/>
      <c r="FB60" s="332"/>
      <c r="FC60" s="332"/>
      <c r="FD60" s="332"/>
      <c r="FE60" s="332"/>
      <c r="FF60" s="332"/>
      <c r="FG60" s="332"/>
      <c r="FH60" s="332"/>
      <c r="FI60" s="332"/>
      <c r="FJ60" s="332"/>
      <c r="FK60" s="332"/>
      <c r="FL60" s="332"/>
      <c r="FM60" s="332"/>
      <c r="FN60" s="332"/>
      <c r="FO60" s="332"/>
      <c r="FP60" s="332"/>
      <c r="FQ60" s="332"/>
      <c r="FR60" s="332"/>
      <c r="FS60" s="332"/>
      <c r="FT60" s="332"/>
      <c r="FU60" s="332"/>
      <c r="FV60" s="332"/>
      <c r="FW60" s="332"/>
      <c r="FX60" s="332"/>
      <c r="FY60" s="332"/>
      <c r="FZ60" s="332"/>
      <c r="GA60" s="332"/>
      <c r="GB60" s="332"/>
      <c r="GC60" s="332"/>
      <c r="GD60" s="332"/>
      <c r="GE60" s="332"/>
      <c r="GF60" s="332"/>
      <c r="GG60" s="332"/>
      <c r="GH60" s="332"/>
      <c r="GI60" s="332"/>
      <c r="GJ60" s="332"/>
      <c r="GK60" s="332"/>
      <c r="GL60" s="332"/>
      <c r="GM60" s="332"/>
      <c r="GN60" s="332"/>
      <c r="GO60" s="332"/>
      <c r="GP60" s="332"/>
      <c r="GQ60" s="332"/>
      <c r="GR60" s="332"/>
      <c r="GS60" s="332"/>
      <c r="GT60" s="332"/>
      <c r="GU60" s="332"/>
      <c r="GV60" s="332"/>
      <c r="GW60" s="332"/>
      <c r="GX60" s="332"/>
      <c r="GY60" s="332"/>
      <c r="GZ60" s="332"/>
      <c r="HA60" s="332"/>
      <c r="HB60" s="332"/>
      <c r="HC60" s="332"/>
      <c r="HD60" s="332"/>
      <c r="HE60" s="332"/>
      <c r="HF60" s="332"/>
      <c r="HG60" s="332"/>
      <c r="HH60" s="332"/>
      <c r="HI60" s="332"/>
      <c r="HJ60" s="332"/>
      <c r="HK60" s="332"/>
      <c r="HL60" s="332"/>
      <c r="HM60" s="332"/>
      <c r="HN60" s="332"/>
      <c r="HO60" s="332"/>
      <c r="HP60" s="332"/>
      <c r="HQ60" s="332"/>
      <c r="HR60" s="332"/>
      <c r="HS60" s="332"/>
      <c r="HT60" s="332"/>
      <c r="HU60" s="332"/>
      <c r="HV60" s="332"/>
      <c r="HW60" s="332"/>
      <c r="HX60" s="332"/>
      <c r="HY60" s="332"/>
      <c r="HZ60" s="332"/>
      <c r="IA60" s="332"/>
      <c r="IB60" s="332"/>
      <c r="IC60" s="332"/>
      <c r="ID60" s="332"/>
      <c r="IE60" s="332"/>
      <c r="IF60" s="332"/>
      <c r="IG60" s="332"/>
      <c r="IH60" s="332"/>
      <c r="II60" s="332"/>
      <c r="IJ60" s="332"/>
      <c r="IK60" s="332"/>
      <c r="IL60" s="332"/>
      <c r="IM60" s="332"/>
      <c r="IN60" s="332"/>
      <c r="IO60" s="332"/>
      <c r="IP60" s="332"/>
      <c r="IQ60" s="332"/>
      <c r="IR60" s="332"/>
      <c r="IS60" s="332"/>
      <c r="IT60" s="332"/>
      <c r="IU60" s="332"/>
      <c r="IV60" s="332"/>
    </row>
    <row r="61" spans="1:256" s="358" customFormat="1" ht="12.75">
      <c r="A61" s="332"/>
      <c r="B61" s="332"/>
      <c r="C61" s="353"/>
      <c r="D61" s="353"/>
      <c r="E61" s="336"/>
      <c r="F61" s="354"/>
      <c r="G61" s="353"/>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2"/>
      <c r="CK61" s="332"/>
      <c r="CL61" s="332"/>
      <c r="CM61" s="332"/>
      <c r="CN61" s="332"/>
      <c r="CO61" s="332"/>
      <c r="CP61" s="332"/>
      <c r="CQ61" s="332"/>
      <c r="CR61" s="332"/>
      <c r="CS61" s="332"/>
      <c r="CT61" s="332"/>
      <c r="CU61" s="332"/>
      <c r="CV61" s="332"/>
      <c r="CW61" s="332"/>
      <c r="CX61" s="332"/>
      <c r="CY61" s="332"/>
      <c r="CZ61" s="332"/>
      <c r="DA61" s="332"/>
      <c r="DB61" s="332"/>
      <c r="DC61" s="332"/>
      <c r="DD61" s="332"/>
      <c r="DE61" s="332"/>
      <c r="DF61" s="332"/>
      <c r="DG61" s="332"/>
      <c r="DH61" s="332"/>
      <c r="DI61" s="332"/>
      <c r="DJ61" s="332"/>
      <c r="DK61" s="332"/>
      <c r="DL61" s="332"/>
      <c r="DM61" s="332"/>
      <c r="DN61" s="332"/>
      <c r="DO61" s="332"/>
      <c r="DP61" s="332"/>
      <c r="DQ61" s="332"/>
      <c r="DR61" s="332"/>
      <c r="DS61" s="332"/>
      <c r="DT61" s="332"/>
      <c r="DU61" s="332"/>
      <c r="DV61" s="332"/>
      <c r="DW61" s="332"/>
      <c r="DX61" s="332"/>
      <c r="DY61" s="332"/>
      <c r="DZ61" s="332"/>
      <c r="EA61" s="332"/>
      <c r="EB61" s="332"/>
      <c r="EC61" s="332"/>
      <c r="ED61" s="332"/>
      <c r="EE61" s="332"/>
      <c r="EF61" s="332"/>
      <c r="EG61" s="332"/>
      <c r="EH61" s="332"/>
      <c r="EI61" s="332"/>
      <c r="EJ61" s="332"/>
      <c r="EK61" s="332"/>
      <c r="EL61" s="332"/>
      <c r="EM61" s="332"/>
      <c r="EN61" s="332"/>
      <c r="EO61" s="332"/>
      <c r="EP61" s="332"/>
      <c r="EQ61" s="332"/>
      <c r="ER61" s="332"/>
      <c r="ES61" s="332"/>
      <c r="ET61" s="332"/>
      <c r="EU61" s="332"/>
      <c r="EV61" s="332"/>
      <c r="EW61" s="332"/>
      <c r="EX61" s="332"/>
      <c r="EY61" s="332"/>
      <c r="EZ61" s="332"/>
      <c r="FA61" s="332"/>
      <c r="FB61" s="332"/>
      <c r="FC61" s="332"/>
      <c r="FD61" s="332"/>
      <c r="FE61" s="332"/>
      <c r="FF61" s="332"/>
      <c r="FG61" s="332"/>
      <c r="FH61" s="332"/>
      <c r="FI61" s="332"/>
      <c r="FJ61" s="332"/>
      <c r="FK61" s="332"/>
      <c r="FL61" s="332"/>
      <c r="FM61" s="332"/>
      <c r="FN61" s="332"/>
      <c r="FO61" s="332"/>
      <c r="FP61" s="332"/>
      <c r="FQ61" s="332"/>
      <c r="FR61" s="332"/>
      <c r="FS61" s="332"/>
      <c r="FT61" s="332"/>
      <c r="FU61" s="332"/>
      <c r="FV61" s="332"/>
      <c r="FW61" s="332"/>
      <c r="FX61" s="332"/>
      <c r="FY61" s="332"/>
      <c r="FZ61" s="332"/>
      <c r="GA61" s="332"/>
      <c r="GB61" s="332"/>
      <c r="GC61" s="332"/>
      <c r="GD61" s="332"/>
      <c r="GE61" s="332"/>
      <c r="GF61" s="332"/>
      <c r="GG61" s="332"/>
      <c r="GH61" s="332"/>
      <c r="GI61" s="332"/>
      <c r="GJ61" s="332"/>
      <c r="GK61" s="332"/>
      <c r="GL61" s="332"/>
      <c r="GM61" s="332"/>
      <c r="GN61" s="332"/>
      <c r="GO61" s="332"/>
      <c r="GP61" s="332"/>
      <c r="GQ61" s="332"/>
      <c r="GR61" s="332"/>
      <c r="GS61" s="332"/>
      <c r="GT61" s="332"/>
      <c r="GU61" s="332"/>
      <c r="GV61" s="332"/>
      <c r="GW61" s="332"/>
      <c r="GX61" s="332"/>
      <c r="GY61" s="332"/>
      <c r="GZ61" s="332"/>
      <c r="HA61" s="332"/>
      <c r="HB61" s="332"/>
      <c r="HC61" s="332"/>
      <c r="HD61" s="332"/>
      <c r="HE61" s="332"/>
      <c r="HF61" s="332"/>
      <c r="HG61" s="332"/>
      <c r="HH61" s="332"/>
      <c r="HI61" s="332"/>
      <c r="HJ61" s="332"/>
      <c r="HK61" s="332"/>
      <c r="HL61" s="332"/>
      <c r="HM61" s="332"/>
      <c r="HN61" s="332"/>
      <c r="HO61" s="332"/>
      <c r="HP61" s="332"/>
      <c r="HQ61" s="332"/>
      <c r="HR61" s="332"/>
      <c r="HS61" s="332"/>
      <c r="HT61" s="332"/>
      <c r="HU61" s="332"/>
      <c r="HV61" s="332"/>
      <c r="HW61" s="332"/>
      <c r="HX61" s="332"/>
      <c r="HY61" s="332"/>
      <c r="HZ61" s="332"/>
      <c r="IA61" s="332"/>
      <c r="IB61" s="332"/>
      <c r="IC61" s="332"/>
      <c r="ID61" s="332"/>
      <c r="IE61" s="332"/>
      <c r="IF61" s="332"/>
      <c r="IG61" s="332"/>
      <c r="IH61" s="332"/>
      <c r="II61" s="332"/>
      <c r="IJ61" s="332"/>
      <c r="IK61" s="332"/>
      <c r="IL61" s="332"/>
      <c r="IM61" s="332"/>
      <c r="IN61" s="332"/>
      <c r="IO61" s="332"/>
      <c r="IP61" s="332"/>
      <c r="IQ61" s="332"/>
      <c r="IR61" s="332"/>
      <c r="IS61" s="332"/>
      <c r="IT61" s="332"/>
      <c r="IU61" s="332"/>
      <c r="IV61" s="332"/>
    </row>
    <row r="62" spans="1:256" s="358" customFormat="1" ht="12.75">
      <c r="A62" s="332"/>
      <c r="B62" s="332"/>
      <c r="C62" s="353"/>
      <c r="D62" s="353"/>
      <c r="E62" s="336"/>
      <c r="F62" s="354"/>
      <c r="G62" s="353"/>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32"/>
      <c r="DF62" s="332"/>
      <c r="DG62" s="332"/>
      <c r="DH62" s="332"/>
      <c r="DI62" s="332"/>
      <c r="DJ62" s="332"/>
      <c r="DK62" s="332"/>
      <c r="DL62" s="332"/>
      <c r="DM62" s="332"/>
      <c r="DN62" s="332"/>
      <c r="DO62" s="332"/>
      <c r="DP62" s="332"/>
      <c r="DQ62" s="332"/>
      <c r="DR62" s="332"/>
      <c r="DS62" s="332"/>
      <c r="DT62" s="332"/>
      <c r="DU62" s="332"/>
      <c r="DV62" s="332"/>
      <c r="DW62" s="332"/>
      <c r="DX62" s="332"/>
      <c r="DY62" s="332"/>
      <c r="DZ62" s="332"/>
      <c r="EA62" s="332"/>
      <c r="EB62" s="332"/>
      <c r="EC62" s="332"/>
      <c r="ED62" s="332"/>
      <c r="EE62" s="332"/>
      <c r="EF62" s="332"/>
      <c r="EG62" s="332"/>
      <c r="EH62" s="332"/>
      <c r="EI62" s="332"/>
      <c r="EJ62" s="332"/>
      <c r="EK62" s="332"/>
      <c r="EL62" s="332"/>
      <c r="EM62" s="332"/>
      <c r="EN62" s="332"/>
      <c r="EO62" s="332"/>
      <c r="EP62" s="332"/>
      <c r="EQ62" s="332"/>
      <c r="ER62" s="332"/>
      <c r="ES62" s="332"/>
      <c r="ET62" s="332"/>
      <c r="EU62" s="332"/>
      <c r="EV62" s="332"/>
      <c r="EW62" s="332"/>
      <c r="EX62" s="332"/>
      <c r="EY62" s="332"/>
      <c r="EZ62" s="332"/>
      <c r="FA62" s="332"/>
      <c r="FB62" s="332"/>
      <c r="FC62" s="332"/>
      <c r="FD62" s="332"/>
      <c r="FE62" s="332"/>
      <c r="FF62" s="332"/>
      <c r="FG62" s="332"/>
      <c r="FH62" s="332"/>
      <c r="FI62" s="332"/>
      <c r="FJ62" s="332"/>
      <c r="FK62" s="332"/>
      <c r="FL62" s="332"/>
      <c r="FM62" s="332"/>
      <c r="FN62" s="332"/>
      <c r="FO62" s="332"/>
      <c r="FP62" s="332"/>
      <c r="FQ62" s="332"/>
      <c r="FR62" s="332"/>
      <c r="FS62" s="332"/>
      <c r="FT62" s="332"/>
      <c r="FU62" s="332"/>
      <c r="FV62" s="332"/>
      <c r="FW62" s="332"/>
      <c r="FX62" s="332"/>
      <c r="FY62" s="332"/>
      <c r="FZ62" s="332"/>
      <c r="GA62" s="332"/>
      <c r="GB62" s="332"/>
      <c r="GC62" s="332"/>
      <c r="GD62" s="332"/>
      <c r="GE62" s="332"/>
      <c r="GF62" s="332"/>
      <c r="GG62" s="332"/>
      <c r="GH62" s="332"/>
      <c r="GI62" s="332"/>
      <c r="GJ62" s="332"/>
      <c r="GK62" s="332"/>
      <c r="GL62" s="332"/>
      <c r="GM62" s="332"/>
      <c r="GN62" s="332"/>
      <c r="GO62" s="332"/>
      <c r="GP62" s="332"/>
      <c r="GQ62" s="332"/>
      <c r="GR62" s="332"/>
      <c r="GS62" s="332"/>
      <c r="GT62" s="332"/>
      <c r="GU62" s="332"/>
      <c r="GV62" s="332"/>
      <c r="GW62" s="332"/>
      <c r="GX62" s="332"/>
      <c r="GY62" s="332"/>
      <c r="GZ62" s="332"/>
      <c r="HA62" s="332"/>
      <c r="HB62" s="332"/>
      <c r="HC62" s="332"/>
      <c r="HD62" s="332"/>
      <c r="HE62" s="332"/>
      <c r="HF62" s="332"/>
      <c r="HG62" s="332"/>
      <c r="HH62" s="332"/>
      <c r="HI62" s="332"/>
      <c r="HJ62" s="332"/>
      <c r="HK62" s="332"/>
      <c r="HL62" s="332"/>
      <c r="HM62" s="332"/>
      <c r="HN62" s="332"/>
      <c r="HO62" s="332"/>
      <c r="HP62" s="332"/>
      <c r="HQ62" s="332"/>
      <c r="HR62" s="332"/>
      <c r="HS62" s="332"/>
      <c r="HT62" s="332"/>
      <c r="HU62" s="332"/>
      <c r="HV62" s="332"/>
      <c r="HW62" s="332"/>
      <c r="HX62" s="332"/>
      <c r="HY62" s="332"/>
      <c r="HZ62" s="332"/>
      <c r="IA62" s="332"/>
      <c r="IB62" s="332"/>
      <c r="IC62" s="332"/>
      <c r="ID62" s="332"/>
      <c r="IE62" s="332"/>
      <c r="IF62" s="332"/>
      <c r="IG62" s="332"/>
      <c r="IH62" s="332"/>
      <c r="II62" s="332"/>
      <c r="IJ62" s="332"/>
      <c r="IK62" s="332"/>
      <c r="IL62" s="332"/>
      <c r="IM62" s="332"/>
      <c r="IN62" s="332"/>
      <c r="IO62" s="332"/>
      <c r="IP62" s="332"/>
      <c r="IQ62" s="332"/>
      <c r="IR62" s="332"/>
      <c r="IS62" s="332"/>
      <c r="IT62" s="332"/>
      <c r="IU62" s="332"/>
      <c r="IV62" s="332"/>
    </row>
    <row r="63" spans="1:256" s="358" customFormat="1" ht="12.75">
      <c r="A63" s="332"/>
      <c r="B63" s="332"/>
      <c r="C63" s="353"/>
      <c r="D63" s="353"/>
      <c r="E63" s="336"/>
      <c r="F63" s="354"/>
      <c r="G63" s="353"/>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2"/>
      <c r="CV63" s="332"/>
      <c r="CW63" s="332"/>
      <c r="CX63" s="332"/>
      <c r="CY63" s="332"/>
      <c r="CZ63" s="332"/>
      <c r="DA63" s="332"/>
      <c r="DB63" s="332"/>
      <c r="DC63" s="332"/>
      <c r="DD63" s="332"/>
      <c r="DE63" s="332"/>
      <c r="DF63" s="332"/>
      <c r="DG63" s="332"/>
      <c r="DH63" s="332"/>
      <c r="DI63" s="332"/>
      <c r="DJ63" s="332"/>
      <c r="DK63" s="332"/>
      <c r="DL63" s="332"/>
      <c r="DM63" s="332"/>
      <c r="DN63" s="332"/>
      <c r="DO63" s="332"/>
      <c r="DP63" s="332"/>
      <c r="DQ63" s="332"/>
      <c r="DR63" s="332"/>
      <c r="DS63" s="332"/>
      <c r="DT63" s="332"/>
      <c r="DU63" s="332"/>
      <c r="DV63" s="332"/>
      <c r="DW63" s="332"/>
      <c r="DX63" s="332"/>
      <c r="DY63" s="332"/>
      <c r="DZ63" s="332"/>
      <c r="EA63" s="332"/>
      <c r="EB63" s="332"/>
      <c r="EC63" s="332"/>
      <c r="ED63" s="332"/>
      <c r="EE63" s="332"/>
      <c r="EF63" s="332"/>
      <c r="EG63" s="332"/>
      <c r="EH63" s="332"/>
      <c r="EI63" s="332"/>
      <c r="EJ63" s="332"/>
      <c r="EK63" s="332"/>
      <c r="EL63" s="332"/>
      <c r="EM63" s="332"/>
      <c r="EN63" s="332"/>
      <c r="EO63" s="332"/>
      <c r="EP63" s="332"/>
      <c r="EQ63" s="332"/>
      <c r="ER63" s="332"/>
      <c r="ES63" s="332"/>
      <c r="ET63" s="332"/>
      <c r="EU63" s="332"/>
      <c r="EV63" s="332"/>
      <c r="EW63" s="332"/>
      <c r="EX63" s="332"/>
      <c r="EY63" s="332"/>
      <c r="EZ63" s="332"/>
      <c r="FA63" s="332"/>
      <c r="FB63" s="332"/>
      <c r="FC63" s="332"/>
      <c r="FD63" s="332"/>
      <c r="FE63" s="332"/>
      <c r="FF63" s="332"/>
      <c r="FG63" s="332"/>
      <c r="FH63" s="332"/>
      <c r="FI63" s="332"/>
      <c r="FJ63" s="332"/>
      <c r="FK63" s="332"/>
      <c r="FL63" s="332"/>
      <c r="FM63" s="332"/>
      <c r="FN63" s="332"/>
      <c r="FO63" s="332"/>
      <c r="FP63" s="332"/>
      <c r="FQ63" s="332"/>
      <c r="FR63" s="332"/>
      <c r="FS63" s="332"/>
      <c r="FT63" s="332"/>
      <c r="FU63" s="332"/>
      <c r="FV63" s="332"/>
      <c r="FW63" s="332"/>
      <c r="FX63" s="332"/>
      <c r="FY63" s="332"/>
      <c r="FZ63" s="332"/>
      <c r="GA63" s="332"/>
      <c r="GB63" s="332"/>
      <c r="GC63" s="332"/>
      <c r="GD63" s="332"/>
      <c r="GE63" s="332"/>
      <c r="GF63" s="332"/>
      <c r="GG63" s="332"/>
      <c r="GH63" s="332"/>
      <c r="GI63" s="332"/>
      <c r="GJ63" s="332"/>
      <c r="GK63" s="332"/>
      <c r="GL63" s="332"/>
      <c r="GM63" s="332"/>
      <c r="GN63" s="332"/>
      <c r="GO63" s="332"/>
      <c r="GP63" s="332"/>
      <c r="GQ63" s="332"/>
      <c r="GR63" s="332"/>
      <c r="GS63" s="332"/>
      <c r="GT63" s="332"/>
      <c r="GU63" s="332"/>
      <c r="GV63" s="332"/>
      <c r="GW63" s="332"/>
      <c r="GX63" s="332"/>
      <c r="GY63" s="332"/>
      <c r="GZ63" s="332"/>
      <c r="HA63" s="332"/>
      <c r="HB63" s="332"/>
      <c r="HC63" s="332"/>
      <c r="HD63" s="332"/>
      <c r="HE63" s="332"/>
      <c r="HF63" s="332"/>
      <c r="HG63" s="332"/>
      <c r="HH63" s="332"/>
      <c r="HI63" s="332"/>
      <c r="HJ63" s="332"/>
      <c r="HK63" s="332"/>
      <c r="HL63" s="332"/>
      <c r="HM63" s="332"/>
      <c r="HN63" s="332"/>
      <c r="HO63" s="332"/>
      <c r="HP63" s="332"/>
      <c r="HQ63" s="332"/>
      <c r="HR63" s="332"/>
      <c r="HS63" s="332"/>
      <c r="HT63" s="332"/>
      <c r="HU63" s="332"/>
      <c r="HV63" s="332"/>
      <c r="HW63" s="332"/>
      <c r="HX63" s="332"/>
      <c r="HY63" s="332"/>
      <c r="HZ63" s="332"/>
      <c r="IA63" s="332"/>
      <c r="IB63" s="332"/>
      <c r="IC63" s="332"/>
      <c r="ID63" s="332"/>
      <c r="IE63" s="332"/>
      <c r="IF63" s="332"/>
      <c r="IG63" s="332"/>
      <c r="IH63" s="332"/>
      <c r="II63" s="332"/>
      <c r="IJ63" s="332"/>
      <c r="IK63" s="332"/>
      <c r="IL63" s="332"/>
      <c r="IM63" s="332"/>
      <c r="IN63" s="332"/>
      <c r="IO63" s="332"/>
      <c r="IP63" s="332"/>
      <c r="IQ63" s="332"/>
      <c r="IR63" s="332"/>
      <c r="IS63" s="332"/>
      <c r="IT63" s="332"/>
      <c r="IU63" s="332"/>
      <c r="IV63" s="332"/>
    </row>
    <row r="64" spans="1:256" s="358" customFormat="1" ht="12.75">
      <c r="A64" s="332"/>
      <c r="B64" s="332"/>
      <c r="C64" s="353"/>
      <c r="D64" s="353"/>
      <c r="E64" s="336"/>
      <c r="F64" s="354"/>
      <c r="G64" s="353"/>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c r="IR64" s="332"/>
      <c r="IS64" s="332"/>
      <c r="IT64" s="332"/>
      <c r="IU64" s="332"/>
      <c r="IV64" s="332"/>
    </row>
    <row r="65" spans="1:256" s="358" customFormat="1" ht="12.75">
      <c r="A65" s="332"/>
      <c r="B65" s="332"/>
      <c r="C65" s="353"/>
      <c r="D65" s="353"/>
      <c r="E65" s="336"/>
      <c r="F65" s="354"/>
      <c r="G65" s="353"/>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c r="IR65" s="332"/>
      <c r="IS65" s="332"/>
      <c r="IT65" s="332"/>
      <c r="IU65" s="332"/>
      <c r="IV65" s="332"/>
    </row>
    <row r="66" spans="1:256" s="358" customFormat="1" ht="12.75">
      <c r="A66" s="332"/>
      <c r="B66" s="332"/>
      <c r="C66" s="353"/>
      <c r="D66" s="353"/>
      <c r="E66" s="336"/>
      <c r="F66" s="354"/>
      <c r="G66" s="353"/>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2"/>
      <c r="BX66" s="332"/>
      <c r="BY66" s="332"/>
      <c r="BZ66" s="332"/>
      <c r="CA66" s="332"/>
      <c r="CB66" s="332"/>
      <c r="CC66" s="332"/>
      <c r="CD66" s="332"/>
      <c r="CE66" s="332"/>
      <c r="CF66" s="332"/>
      <c r="CG66" s="332"/>
      <c r="CH66" s="332"/>
      <c r="CI66" s="332"/>
      <c r="CJ66" s="332"/>
      <c r="CK66" s="332"/>
      <c r="CL66" s="332"/>
      <c r="CM66" s="332"/>
      <c r="CN66" s="332"/>
      <c r="CO66" s="332"/>
      <c r="CP66" s="332"/>
      <c r="CQ66" s="332"/>
      <c r="CR66" s="332"/>
      <c r="CS66" s="332"/>
      <c r="CT66" s="332"/>
      <c r="CU66" s="332"/>
      <c r="CV66" s="332"/>
      <c r="CW66" s="332"/>
      <c r="CX66" s="332"/>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2"/>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2"/>
      <c r="EV66" s="332"/>
      <c r="EW66" s="332"/>
      <c r="EX66" s="332"/>
      <c r="EY66" s="332"/>
      <c r="EZ66" s="332"/>
      <c r="FA66" s="332"/>
      <c r="FB66" s="332"/>
      <c r="FC66" s="332"/>
      <c r="FD66" s="332"/>
      <c r="FE66" s="332"/>
      <c r="FF66" s="332"/>
      <c r="FG66" s="332"/>
      <c r="FH66" s="332"/>
      <c r="FI66" s="332"/>
      <c r="FJ66" s="332"/>
      <c r="FK66" s="332"/>
      <c r="FL66" s="332"/>
      <c r="FM66" s="332"/>
      <c r="FN66" s="332"/>
      <c r="FO66" s="332"/>
      <c r="FP66" s="332"/>
      <c r="FQ66" s="332"/>
      <c r="FR66" s="332"/>
      <c r="FS66" s="332"/>
      <c r="FT66" s="332"/>
      <c r="FU66" s="332"/>
      <c r="FV66" s="332"/>
      <c r="FW66" s="332"/>
      <c r="FX66" s="332"/>
      <c r="FY66" s="332"/>
      <c r="FZ66" s="332"/>
      <c r="GA66" s="332"/>
      <c r="GB66" s="332"/>
      <c r="GC66" s="332"/>
      <c r="GD66" s="332"/>
      <c r="GE66" s="332"/>
      <c r="GF66" s="332"/>
      <c r="GG66" s="332"/>
      <c r="GH66" s="332"/>
      <c r="GI66" s="332"/>
      <c r="GJ66" s="332"/>
      <c r="GK66" s="332"/>
      <c r="GL66" s="332"/>
      <c r="GM66" s="332"/>
      <c r="GN66" s="332"/>
      <c r="GO66" s="332"/>
      <c r="GP66" s="332"/>
      <c r="GQ66" s="332"/>
      <c r="GR66" s="332"/>
      <c r="GS66" s="332"/>
      <c r="GT66" s="332"/>
      <c r="GU66" s="332"/>
      <c r="GV66" s="332"/>
      <c r="GW66" s="332"/>
      <c r="GX66" s="332"/>
      <c r="GY66" s="332"/>
      <c r="GZ66" s="332"/>
      <c r="HA66" s="332"/>
      <c r="HB66" s="332"/>
      <c r="HC66" s="332"/>
      <c r="HD66" s="332"/>
      <c r="HE66" s="332"/>
      <c r="HF66" s="332"/>
      <c r="HG66" s="332"/>
      <c r="HH66" s="332"/>
      <c r="HI66" s="332"/>
      <c r="HJ66" s="332"/>
      <c r="HK66" s="332"/>
      <c r="HL66" s="332"/>
      <c r="HM66" s="332"/>
      <c r="HN66" s="332"/>
      <c r="HO66" s="332"/>
      <c r="HP66" s="332"/>
      <c r="HQ66" s="332"/>
      <c r="HR66" s="332"/>
      <c r="HS66" s="332"/>
      <c r="HT66" s="332"/>
      <c r="HU66" s="332"/>
      <c r="HV66" s="332"/>
      <c r="HW66" s="332"/>
      <c r="HX66" s="332"/>
      <c r="HY66" s="332"/>
      <c r="HZ66" s="332"/>
      <c r="IA66" s="332"/>
      <c r="IB66" s="332"/>
      <c r="IC66" s="332"/>
      <c r="ID66" s="332"/>
      <c r="IE66" s="332"/>
      <c r="IF66" s="332"/>
      <c r="IG66" s="332"/>
      <c r="IH66" s="332"/>
      <c r="II66" s="332"/>
      <c r="IJ66" s="332"/>
      <c r="IK66" s="332"/>
      <c r="IL66" s="332"/>
      <c r="IM66" s="332"/>
      <c r="IN66" s="332"/>
      <c r="IO66" s="332"/>
      <c r="IP66" s="332"/>
      <c r="IQ66" s="332"/>
      <c r="IR66" s="332"/>
      <c r="IS66" s="332"/>
      <c r="IT66" s="332"/>
      <c r="IU66" s="332"/>
      <c r="IV66" s="332"/>
    </row>
    <row r="67" spans="1:256" s="358" customFormat="1" ht="12.75">
      <c r="A67" s="332"/>
      <c r="B67" s="332"/>
      <c r="C67" s="353"/>
      <c r="D67" s="353"/>
      <c r="E67" s="336"/>
      <c r="F67" s="354"/>
      <c r="G67" s="353"/>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c r="EJ67" s="332"/>
      <c r="EK67" s="332"/>
      <c r="EL67" s="332"/>
      <c r="EM67" s="332"/>
      <c r="EN67" s="332"/>
      <c r="EO67" s="332"/>
      <c r="EP67" s="332"/>
      <c r="EQ67" s="332"/>
      <c r="ER67" s="332"/>
      <c r="ES67" s="332"/>
      <c r="ET67" s="332"/>
      <c r="EU67" s="332"/>
      <c r="EV67" s="332"/>
      <c r="EW67" s="332"/>
      <c r="EX67" s="332"/>
      <c r="EY67" s="332"/>
      <c r="EZ67" s="332"/>
      <c r="FA67" s="332"/>
      <c r="FB67" s="332"/>
      <c r="FC67" s="332"/>
      <c r="FD67" s="332"/>
      <c r="FE67" s="332"/>
      <c r="FF67" s="332"/>
      <c r="FG67" s="332"/>
      <c r="FH67" s="332"/>
      <c r="FI67" s="332"/>
      <c r="FJ67" s="332"/>
      <c r="FK67" s="332"/>
      <c r="FL67" s="332"/>
      <c r="FM67" s="332"/>
      <c r="FN67" s="332"/>
      <c r="FO67" s="332"/>
      <c r="FP67" s="332"/>
      <c r="FQ67" s="332"/>
      <c r="FR67" s="332"/>
      <c r="FS67" s="332"/>
      <c r="FT67" s="332"/>
      <c r="FU67" s="332"/>
      <c r="FV67" s="332"/>
      <c r="FW67" s="332"/>
      <c r="FX67" s="332"/>
      <c r="FY67" s="332"/>
      <c r="FZ67" s="332"/>
      <c r="GA67" s="332"/>
      <c r="GB67" s="332"/>
      <c r="GC67" s="332"/>
      <c r="GD67" s="332"/>
      <c r="GE67" s="332"/>
      <c r="GF67" s="332"/>
      <c r="GG67" s="332"/>
      <c r="GH67" s="332"/>
      <c r="GI67" s="332"/>
      <c r="GJ67" s="332"/>
      <c r="GK67" s="332"/>
      <c r="GL67" s="332"/>
      <c r="GM67" s="332"/>
      <c r="GN67" s="332"/>
      <c r="GO67" s="332"/>
      <c r="GP67" s="332"/>
      <c r="GQ67" s="332"/>
      <c r="GR67" s="332"/>
      <c r="GS67" s="332"/>
      <c r="GT67" s="332"/>
      <c r="GU67" s="332"/>
      <c r="GV67" s="332"/>
      <c r="GW67" s="332"/>
      <c r="GX67" s="332"/>
      <c r="GY67" s="332"/>
      <c r="GZ67" s="332"/>
      <c r="HA67" s="332"/>
      <c r="HB67" s="332"/>
      <c r="HC67" s="332"/>
      <c r="HD67" s="332"/>
      <c r="HE67" s="332"/>
      <c r="HF67" s="332"/>
      <c r="HG67" s="332"/>
      <c r="HH67" s="332"/>
      <c r="HI67" s="332"/>
      <c r="HJ67" s="332"/>
      <c r="HK67" s="332"/>
      <c r="HL67" s="332"/>
      <c r="HM67" s="332"/>
      <c r="HN67" s="332"/>
      <c r="HO67" s="332"/>
      <c r="HP67" s="332"/>
      <c r="HQ67" s="332"/>
      <c r="HR67" s="332"/>
      <c r="HS67" s="332"/>
      <c r="HT67" s="332"/>
      <c r="HU67" s="332"/>
      <c r="HV67" s="332"/>
      <c r="HW67" s="332"/>
      <c r="HX67" s="332"/>
      <c r="HY67" s="332"/>
      <c r="HZ67" s="332"/>
      <c r="IA67" s="332"/>
      <c r="IB67" s="332"/>
      <c r="IC67" s="332"/>
      <c r="ID67" s="332"/>
      <c r="IE67" s="332"/>
      <c r="IF67" s="332"/>
      <c r="IG67" s="332"/>
      <c r="IH67" s="332"/>
      <c r="II67" s="332"/>
      <c r="IJ67" s="332"/>
      <c r="IK67" s="332"/>
      <c r="IL67" s="332"/>
      <c r="IM67" s="332"/>
      <c r="IN67" s="332"/>
      <c r="IO67" s="332"/>
      <c r="IP67" s="332"/>
      <c r="IQ67" s="332"/>
      <c r="IR67" s="332"/>
      <c r="IS67" s="332"/>
      <c r="IT67" s="332"/>
      <c r="IU67" s="332"/>
      <c r="IV67" s="332"/>
    </row>
    <row r="68" spans="1:256" s="358" customFormat="1" ht="12.75">
      <c r="A68" s="332"/>
      <c r="B68" s="332"/>
      <c r="C68" s="353"/>
      <c r="D68" s="353"/>
      <c r="E68" s="336"/>
      <c r="F68" s="354"/>
      <c r="G68" s="353"/>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c r="BW68" s="332"/>
      <c r="BX68" s="332"/>
      <c r="BY68" s="332"/>
      <c r="BZ68" s="332"/>
      <c r="CA68" s="332"/>
      <c r="CB68" s="332"/>
      <c r="CC68" s="332"/>
      <c r="CD68" s="332"/>
      <c r="CE68" s="332"/>
      <c r="CF68" s="332"/>
      <c r="CG68" s="332"/>
      <c r="CH68" s="332"/>
      <c r="CI68" s="332"/>
      <c r="CJ68" s="332"/>
      <c r="CK68" s="332"/>
      <c r="CL68" s="332"/>
      <c r="CM68" s="332"/>
      <c r="CN68" s="332"/>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c r="EJ68" s="332"/>
      <c r="EK68" s="332"/>
      <c r="EL68" s="332"/>
      <c r="EM68" s="332"/>
      <c r="EN68" s="332"/>
      <c r="EO68" s="332"/>
      <c r="EP68" s="332"/>
      <c r="EQ68" s="332"/>
      <c r="ER68" s="332"/>
      <c r="ES68" s="332"/>
      <c r="ET68" s="332"/>
      <c r="EU68" s="332"/>
      <c r="EV68" s="332"/>
      <c r="EW68" s="332"/>
      <c r="EX68" s="332"/>
      <c r="EY68" s="332"/>
      <c r="EZ68" s="332"/>
      <c r="FA68" s="332"/>
      <c r="FB68" s="332"/>
      <c r="FC68" s="332"/>
      <c r="FD68" s="332"/>
      <c r="FE68" s="332"/>
      <c r="FF68" s="332"/>
      <c r="FG68" s="332"/>
      <c r="FH68" s="332"/>
      <c r="FI68" s="332"/>
      <c r="FJ68" s="332"/>
      <c r="FK68" s="332"/>
      <c r="FL68" s="332"/>
      <c r="FM68" s="332"/>
      <c r="FN68" s="332"/>
      <c r="FO68" s="332"/>
      <c r="FP68" s="332"/>
      <c r="FQ68" s="332"/>
      <c r="FR68" s="332"/>
      <c r="FS68" s="332"/>
      <c r="FT68" s="332"/>
      <c r="FU68" s="332"/>
      <c r="FV68" s="332"/>
      <c r="FW68" s="332"/>
      <c r="FX68" s="332"/>
      <c r="FY68" s="332"/>
      <c r="FZ68" s="332"/>
      <c r="GA68" s="332"/>
      <c r="GB68" s="332"/>
      <c r="GC68" s="332"/>
      <c r="GD68" s="332"/>
      <c r="GE68" s="332"/>
      <c r="GF68" s="332"/>
      <c r="GG68" s="332"/>
      <c r="GH68" s="332"/>
      <c r="GI68" s="332"/>
      <c r="GJ68" s="332"/>
      <c r="GK68" s="332"/>
      <c r="GL68" s="332"/>
      <c r="GM68" s="332"/>
      <c r="GN68" s="332"/>
      <c r="GO68" s="332"/>
      <c r="GP68" s="332"/>
      <c r="GQ68" s="332"/>
      <c r="GR68" s="332"/>
      <c r="GS68" s="332"/>
      <c r="GT68" s="332"/>
      <c r="GU68" s="332"/>
      <c r="GV68" s="332"/>
      <c r="GW68" s="332"/>
      <c r="GX68" s="332"/>
      <c r="GY68" s="332"/>
      <c r="GZ68" s="332"/>
      <c r="HA68" s="332"/>
      <c r="HB68" s="332"/>
      <c r="HC68" s="332"/>
      <c r="HD68" s="332"/>
      <c r="HE68" s="332"/>
      <c r="HF68" s="332"/>
      <c r="HG68" s="332"/>
      <c r="HH68" s="332"/>
      <c r="HI68" s="332"/>
      <c r="HJ68" s="332"/>
      <c r="HK68" s="332"/>
      <c r="HL68" s="332"/>
      <c r="HM68" s="332"/>
      <c r="HN68" s="332"/>
      <c r="HO68" s="332"/>
      <c r="HP68" s="332"/>
      <c r="HQ68" s="332"/>
      <c r="HR68" s="332"/>
      <c r="HS68" s="332"/>
      <c r="HT68" s="332"/>
      <c r="HU68" s="332"/>
      <c r="HV68" s="332"/>
      <c r="HW68" s="332"/>
      <c r="HX68" s="332"/>
      <c r="HY68" s="332"/>
      <c r="HZ68" s="332"/>
      <c r="IA68" s="332"/>
      <c r="IB68" s="332"/>
      <c r="IC68" s="332"/>
      <c r="ID68" s="332"/>
      <c r="IE68" s="332"/>
      <c r="IF68" s="332"/>
      <c r="IG68" s="332"/>
      <c r="IH68" s="332"/>
      <c r="II68" s="332"/>
      <c r="IJ68" s="332"/>
      <c r="IK68" s="332"/>
      <c r="IL68" s="332"/>
      <c r="IM68" s="332"/>
      <c r="IN68" s="332"/>
      <c r="IO68" s="332"/>
      <c r="IP68" s="332"/>
      <c r="IQ68" s="332"/>
      <c r="IR68" s="332"/>
      <c r="IS68" s="332"/>
      <c r="IT68" s="332"/>
      <c r="IU68" s="332"/>
      <c r="IV68" s="332"/>
    </row>
    <row r="69" spans="1:256" s="358" customFormat="1" ht="12.75">
      <c r="A69" s="332"/>
      <c r="B69" s="332"/>
      <c r="C69" s="353"/>
      <c r="D69" s="353"/>
      <c r="E69" s="336"/>
      <c r="F69" s="354"/>
      <c r="G69" s="353"/>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c r="BO69" s="332"/>
      <c r="BP69" s="332"/>
      <c r="BQ69" s="332"/>
      <c r="BR69" s="332"/>
      <c r="BS69" s="332"/>
      <c r="BT69" s="332"/>
      <c r="BU69" s="332"/>
      <c r="BV69" s="332"/>
      <c r="BW69" s="332"/>
      <c r="BX69" s="332"/>
      <c r="BY69" s="332"/>
      <c r="BZ69" s="332"/>
      <c r="CA69" s="332"/>
      <c r="CB69" s="332"/>
      <c r="CC69" s="332"/>
      <c r="CD69" s="332"/>
      <c r="CE69" s="332"/>
      <c r="CF69" s="332"/>
      <c r="CG69" s="332"/>
      <c r="CH69" s="332"/>
      <c r="CI69" s="332"/>
      <c r="CJ69" s="332"/>
      <c r="CK69" s="332"/>
      <c r="CL69" s="332"/>
      <c r="CM69" s="332"/>
      <c r="CN69" s="332"/>
      <c r="CO69" s="332"/>
      <c r="CP69" s="332"/>
      <c r="CQ69" s="332"/>
      <c r="CR69" s="332"/>
      <c r="CS69" s="332"/>
      <c r="CT69" s="332"/>
      <c r="CU69" s="332"/>
      <c r="CV69" s="332"/>
      <c r="CW69" s="332"/>
      <c r="CX69" s="332"/>
      <c r="CY69" s="332"/>
      <c r="CZ69" s="332"/>
      <c r="DA69" s="332"/>
      <c r="DB69" s="332"/>
      <c r="DC69" s="332"/>
      <c r="DD69" s="332"/>
      <c r="DE69" s="332"/>
      <c r="DF69" s="332"/>
      <c r="DG69" s="332"/>
      <c r="DH69" s="332"/>
      <c r="DI69" s="332"/>
      <c r="DJ69" s="332"/>
      <c r="DK69" s="332"/>
      <c r="DL69" s="332"/>
      <c r="DM69" s="332"/>
      <c r="DN69" s="332"/>
      <c r="DO69" s="332"/>
      <c r="DP69" s="332"/>
      <c r="DQ69" s="332"/>
      <c r="DR69" s="332"/>
      <c r="DS69" s="332"/>
      <c r="DT69" s="332"/>
      <c r="DU69" s="332"/>
      <c r="DV69" s="332"/>
      <c r="DW69" s="332"/>
      <c r="DX69" s="332"/>
      <c r="DY69" s="332"/>
      <c r="DZ69" s="332"/>
      <c r="EA69" s="332"/>
      <c r="EB69" s="332"/>
      <c r="EC69" s="332"/>
      <c r="ED69" s="332"/>
      <c r="EE69" s="332"/>
      <c r="EF69" s="332"/>
      <c r="EG69" s="332"/>
      <c r="EH69" s="332"/>
      <c r="EI69" s="332"/>
      <c r="EJ69" s="332"/>
      <c r="EK69" s="332"/>
      <c r="EL69" s="332"/>
      <c r="EM69" s="332"/>
      <c r="EN69" s="332"/>
      <c r="EO69" s="332"/>
      <c r="EP69" s="332"/>
      <c r="EQ69" s="332"/>
      <c r="ER69" s="332"/>
      <c r="ES69" s="332"/>
      <c r="ET69" s="332"/>
      <c r="EU69" s="332"/>
      <c r="EV69" s="332"/>
      <c r="EW69" s="332"/>
      <c r="EX69" s="332"/>
      <c r="EY69" s="332"/>
      <c r="EZ69" s="332"/>
      <c r="FA69" s="332"/>
      <c r="FB69" s="332"/>
      <c r="FC69" s="332"/>
      <c r="FD69" s="332"/>
      <c r="FE69" s="332"/>
      <c r="FF69" s="332"/>
      <c r="FG69" s="332"/>
      <c r="FH69" s="332"/>
      <c r="FI69" s="332"/>
      <c r="FJ69" s="332"/>
      <c r="FK69" s="332"/>
      <c r="FL69" s="332"/>
      <c r="FM69" s="332"/>
      <c r="FN69" s="332"/>
      <c r="FO69" s="332"/>
      <c r="FP69" s="332"/>
      <c r="FQ69" s="332"/>
      <c r="FR69" s="332"/>
      <c r="FS69" s="332"/>
      <c r="FT69" s="332"/>
      <c r="FU69" s="332"/>
      <c r="FV69" s="332"/>
      <c r="FW69" s="332"/>
      <c r="FX69" s="332"/>
      <c r="FY69" s="332"/>
      <c r="FZ69" s="332"/>
      <c r="GA69" s="332"/>
      <c r="GB69" s="332"/>
      <c r="GC69" s="332"/>
      <c r="GD69" s="332"/>
      <c r="GE69" s="332"/>
      <c r="GF69" s="332"/>
      <c r="GG69" s="332"/>
      <c r="GH69" s="332"/>
      <c r="GI69" s="332"/>
      <c r="GJ69" s="332"/>
      <c r="GK69" s="332"/>
      <c r="GL69" s="332"/>
      <c r="GM69" s="332"/>
      <c r="GN69" s="332"/>
      <c r="GO69" s="332"/>
      <c r="GP69" s="332"/>
      <c r="GQ69" s="332"/>
      <c r="GR69" s="332"/>
      <c r="GS69" s="332"/>
      <c r="GT69" s="332"/>
      <c r="GU69" s="332"/>
      <c r="GV69" s="332"/>
      <c r="GW69" s="332"/>
      <c r="GX69" s="332"/>
      <c r="GY69" s="332"/>
      <c r="GZ69" s="332"/>
      <c r="HA69" s="332"/>
      <c r="HB69" s="332"/>
      <c r="HC69" s="332"/>
      <c r="HD69" s="332"/>
      <c r="HE69" s="332"/>
      <c r="HF69" s="332"/>
      <c r="HG69" s="332"/>
      <c r="HH69" s="332"/>
      <c r="HI69" s="332"/>
      <c r="HJ69" s="332"/>
      <c r="HK69" s="332"/>
      <c r="HL69" s="332"/>
      <c r="HM69" s="332"/>
      <c r="HN69" s="332"/>
      <c r="HO69" s="332"/>
      <c r="HP69" s="332"/>
      <c r="HQ69" s="332"/>
      <c r="HR69" s="332"/>
      <c r="HS69" s="332"/>
      <c r="HT69" s="332"/>
      <c r="HU69" s="332"/>
      <c r="HV69" s="332"/>
      <c r="HW69" s="332"/>
      <c r="HX69" s="332"/>
      <c r="HY69" s="332"/>
      <c r="HZ69" s="332"/>
      <c r="IA69" s="332"/>
      <c r="IB69" s="332"/>
      <c r="IC69" s="332"/>
      <c r="ID69" s="332"/>
      <c r="IE69" s="332"/>
      <c r="IF69" s="332"/>
      <c r="IG69" s="332"/>
      <c r="IH69" s="332"/>
      <c r="II69" s="332"/>
      <c r="IJ69" s="332"/>
      <c r="IK69" s="332"/>
      <c r="IL69" s="332"/>
      <c r="IM69" s="332"/>
      <c r="IN69" s="332"/>
      <c r="IO69" s="332"/>
      <c r="IP69" s="332"/>
      <c r="IQ69" s="332"/>
      <c r="IR69" s="332"/>
      <c r="IS69" s="332"/>
      <c r="IT69" s="332"/>
      <c r="IU69" s="332"/>
      <c r="IV69" s="332"/>
    </row>
    <row r="70" spans="1:256" s="358" customFormat="1" ht="12.75">
      <c r="A70" s="332"/>
      <c r="B70" s="332"/>
      <c r="C70" s="353"/>
      <c r="D70" s="353"/>
      <c r="E70" s="336"/>
      <c r="F70" s="354"/>
      <c r="G70" s="353"/>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2"/>
      <c r="BL70" s="332"/>
      <c r="BM70" s="332"/>
      <c r="BN70" s="332"/>
      <c r="BO70" s="332"/>
      <c r="BP70" s="332"/>
      <c r="BQ70" s="332"/>
      <c r="BR70" s="332"/>
      <c r="BS70" s="332"/>
      <c r="BT70" s="332"/>
      <c r="BU70" s="332"/>
      <c r="BV70" s="332"/>
      <c r="BW70" s="332"/>
      <c r="BX70" s="332"/>
      <c r="BY70" s="332"/>
      <c r="BZ70" s="332"/>
      <c r="CA70" s="332"/>
      <c r="CB70" s="332"/>
      <c r="CC70" s="332"/>
      <c r="CD70" s="332"/>
      <c r="CE70" s="332"/>
      <c r="CF70" s="332"/>
      <c r="CG70" s="332"/>
      <c r="CH70" s="332"/>
      <c r="CI70" s="332"/>
      <c r="CJ70" s="332"/>
      <c r="CK70" s="332"/>
      <c r="CL70" s="332"/>
      <c r="CM70" s="332"/>
      <c r="CN70" s="332"/>
      <c r="CO70" s="332"/>
      <c r="CP70" s="332"/>
      <c r="CQ70" s="332"/>
      <c r="CR70" s="332"/>
      <c r="CS70" s="332"/>
      <c r="CT70" s="332"/>
      <c r="CU70" s="332"/>
      <c r="CV70" s="332"/>
      <c r="CW70" s="332"/>
      <c r="CX70" s="332"/>
      <c r="CY70" s="332"/>
      <c r="CZ70" s="332"/>
      <c r="DA70" s="332"/>
      <c r="DB70" s="332"/>
      <c r="DC70" s="332"/>
      <c r="DD70" s="332"/>
      <c r="DE70" s="332"/>
      <c r="DF70" s="332"/>
      <c r="DG70" s="332"/>
      <c r="DH70" s="332"/>
      <c r="DI70" s="332"/>
      <c r="DJ70" s="332"/>
      <c r="DK70" s="332"/>
      <c r="DL70" s="332"/>
      <c r="DM70" s="332"/>
      <c r="DN70" s="332"/>
      <c r="DO70" s="332"/>
      <c r="DP70" s="332"/>
      <c r="DQ70" s="332"/>
      <c r="DR70" s="332"/>
      <c r="DS70" s="332"/>
      <c r="DT70" s="332"/>
      <c r="DU70" s="332"/>
      <c r="DV70" s="332"/>
      <c r="DW70" s="332"/>
      <c r="DX70" s="332"/>
      <c r="DY70" s="332"/>
      <c r="DZ70" s="332"/>
      <c r="EA70" s="332"/>
      <c r="EB70" s="332"/>
      <c r="EC70" s="332"/>
      <c r="ED70" s="332"/>
      <c r="EE70" s="332"/>
      <c r="EF70" s="332"/>
      <c r="EG70" s="332"/>
      <c r="EH70" s="332"/>
      <c r="EI70" s="332"/>
      <c r="EJ70" s="332"/>
      <c r="EK70" s="332"/>
      <c r="EL70" s="332"/>
      <c r="EM70" s="332"/>
      <c r="EN70" s="332"/>
      <c r="EO70" s="332"/>
      <c r="EP70" s="332"/>
      <c r="EQ70" s="332"/>
      <c r="ER70" s="332"/>
      <c r="ES70" s="332"/>
      <c r="ET70" s="332"/>
      <c r="EU70" s="332"/>
      <c r="EV70" s="332"/>
      <c r="EW70" s="332"/>
      <c r="EX70" s="332"/>
      <c r="EY70" s="332"/>
      <c r="EZ70" s="332"/>
      <c r="FA70" s="332"/>
      <c r="FB70" s="332"/>
      <c r="FC70" s="332"/>
      <c r="FD70" s="332"/>
      <c r="FE70" s="332"/>
      <c r="FF70" s="332"/>
      <c r="FG70" s="332"/>
      <c r="FH70" s="332"/>
      <c r="FI70" s="332"/>
      <c r="FJ70" s="332"/>
      <c r="FK70" s="332"/>
      <c r="FL70" s="332"/>
      <c r="FM70" s="332"/>
      <c r="FN70" s="332"/>
      <c r="FO70" s="332"/>
      <c r="FP70" s="332"/>
      <c r="FQ70" s="332"/>
      <c r="FR70" s="332"/>
      <c r="FS70" s="332"/>
      <c r="FT70" s="332"/>
      <c r="FU70" s="332"/>
      <c r="FV70" s="332"/>
      <c r="FW70" s="332"/>
      <c r="FX70" s="332"/>
      <c r="FY70" s="332"/>
      <c r="FZ70" s="332"/>
      <c r="GA70" s="332"/>
      <c r="GB70" s="332"/>
      <c r="GC70" s="332"/>
      <c r="GD70" s="332"/>
      <c r="GE70" s="332"/>
      <c r="GF70" s="332"/>
      <c r="GG70" s="332"/>
      <c r="GH70" s="332"/>
      <c r="GI70" s="332"/>
      <c r="GJ70" s="332"/>
      <c r="GK70" s="332"/>
      <c r="GL70" s="332"/>
      <c r="GM70" s="332"/>
      <c r="GN70" s="332"/>
      <c r="GO70" s="332"/>
      <c r="GP70" s="332"/>
      <c r="GQ70" s="332"/>
      <c r="GR70" s="332"/>
      <c r="GS70" s="332"/>
      <c r="GT70" s="332"/>
      <c r="GU70" s="332"/>
      <c r="GV70" s="332"/>
      <c r="GW70" s="332"/>
      <c r="GX70" s="332"/>
      <c r="GY70" s="332"/>
      <c r="GZ70" s="332"/>
      <c r="HA70" s="332"/>
      <c r="HB70" s="332"/>
      <c r="HC70" s="332"/>
      <c r="HD70" s="332"/>
      <c r="HE70" s="332"/>
      <c r="HF70" s="332"/>
      <c r="HG70" s="332"/>
      <c r="HH70" s="332"/>
      <c r="HI70" s="332"/>
      <c r="HJ70" s="332"/>
      <c r="HK70" s="332"/>
      <c r="HL70" s="332"/>
      <c r="HM70" s="332"/>
      <c r="HN70" s="332"/>
      <c r="HO70" s="332"/>
      <c r="HP70" s="332"/>
      <c r="HQ70" s="332"/>
      <c r="HR70" s="332"/>
      <c r="HS70" s="332"/>
      <c r="HT70" s="332"/>
      <c r="HU70" s="332"/>
      <c r="HV70" s="332"/>
      <c r="HW70" s="332"/>
      <c r="HX70" s="332"/>
      <c r="HY70" s="332"/>
      <c r="HZ70" s="332"/>
      <c r="IA70" s="332"/>
      <c r="IB70" s="332"/>
      <c r="IC70" s="332"/>
      <c r="ID70" s="332"/>
      <c r="IE70" s="332"/>
      <c r="IF70" s="332"/>
      <c r="IG70" s="332"/>
      <c r="IH70" s="332"/>
      <c r="II70" s="332"/>
      <c r="IJ70" s="332"/>
      <c r="IK70" s="332"/>
      <c r="IL70" s="332"/>
      <c r="IM70" s="332"/>
      <c r="IN70" s="332"/>
      <c r="IO70" s="332"/>
      <c r="IP70" s="332"/>
      <c r="IQ70" s="332"/>
      <c r="IR70" s="332"/>
      <c r="IS70" s="332"/>
      <c r="IT70" s="332"/>
      <c r="IU70" s="332"/>
      <c r="IV70" s="332"/>
    </row>
    <row r="71" spans="1:256" s="358" customFormat="1" ht="12.75">
      <c r="A71" s="332"/>
      <c r="B71" s="332"/>
      <c r="C71" s="353"/>
      <c r="D71" s="353"/>
      <c r="E71" s="336"/>
      <c r="F71" s="354"/>
      <c r="G71" s="353"/>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2"/>
      <c r="BH71" s="332"/>
      <c r="BI71" s="332"/>
      <c r="BJ71" s="332"/>
      <c r="BK71" s="332"/>
      <c r="BL71" s="332"/>
      <c r="BM71" s="332"/>
      <c r="BN71" s="332"/>
      <c r="BO71" s="332"/>
      <c r="BP71" s="332"/>
      <c r="BQ71" s="332"/>
      <c r="BR71" s="332"/>
      <c r="BS71" s="332"/>
      <c r="BT71" s="332"/>
      <c r="BU71" s="332"/>
      <c r="BV71" s="332"/>
      <c r="BW71" s="332"/>
      <c r="BX71" s="332"/>
      <c r="BY71" s="332"/>
      <c r="BZ71" s="332"/>
      <c r="CA71" s="332"/>
      <c r="CB71" s="332"/>
      <c r="CC71" s="332"/>
      <c r="CD71" s="332"/>
      <c r="CE71" s="332"/>
      <c r="CF71" s="332"/>
      <c r="CG71" s="332"/>
      <c r="CH71" s="332"/>
      <c r="CI71" s="332"/>
      <c r="CJ71" s="332"/>
      <c r="CK71" s="332"/>
      <c r="CL71" s="332"/>
      <c r="CM71" s="332"/>
      <c r="CN71" s="332"/>
      <c r="CO71" s="332"/>
      <c r="CP71" s="332"/>
      <c r="CQ71" s="332"/>
      <c r="CR71" s="332"/>
      <c r="CS71" s="332"/>
      <c r="CT71" s="332"/>
      <c r="CU71" s="332"/>
      <c r="CV71" s="332"/>
      <c r="CW71" s="332"/>
      <c r="CX71" s="332"/>
      <c r="CY71" s="332"/>
      <c r="CZ71" s="332"/>
      <c r="DA71" s="332"/>
      <c r="DB71" s="332"/>
      <c r="DC71" s="332"/>
      <c r="DD71" s="332"/>
      <c r="DE71" s="332"/>
      <c r="DF71" s="332"/>
      <c r="DG71" s="332"/>
      <c r="DH71" s="332"/>
      <c r="DI71" s="332"/>
      <c r="DJ71" s="332"/>
      <c r="DK71" s="332"/>
      <c r="DL71" s="332"/>
      <c r="DM71" s="332"/>
      <c r="DN71" s="332"/>
      <c r="DO71" s="332"/>
      <c r="DP71" s="332"/>
      <c r="DQ71" s="332"/>
      <c r="DR71" s="332"/>
      <c r="DS71" s="332"/>
      <c r="DT71" s="332"/>
      <c r="DU71" s="332"/>
      <c r="DV71" s="332"/>
      <c r="DW71" s="332"/>
      <c r="DX71" s="332"/>
      <c r="DY71" s="332"/>
      <c r="DZ71" s="332"/>
      <c r="EA71" s="332"/>
      <c r="EB71" s="332"/>
      <c r="EC71" s="332"/>
      <c r="ED71" s="332"/>
      <c r="EE71" s="332"/>
      <c r="EF71" s="332"/>
      <c r="EG71" s="332"/>
      <c r="EH71" s="332"/>
      <c r="EI71" s="332"/>
      <c r="EJ71" s="332"/>
      <c r="EK71" s="332"/>
      <c r="EL71" s="332"/>
      <c r="EM71" s="332"/>
      <c r="EN71" s="332"/>
      <c r="EO71" s="332"/>
      <c r="EP71" s="332"/>
      <c r="EQ71" s="332"/>
      <c r="ER71" s="332"/>
      <c r="ES71" s="332"/>
      <c r="ET71" s="332"/>
      <c r="EU71" s="332"/>
      <c r="EV71" s="332"/>
      <c r="EW71" s="332"/>
      <c r="EX71" s="332"/>
      <c r="EY71" s="332"/>
      <c r="EZ71" s="332"/>
      <c r="FA71" s="332"/>
      <c r="FB71" s="332"/>
      <c r="FC71" s="332"/>
      <c r="FD71" s="332"/>
      <c r="FE71" s="332"/>
      <c r="FF71" s="332"/>
      <c r="FG71" s="332"/>
      <c r="FH71" s="332"/>
      <c r="FI71" s="332"/>
      <c r="FJ71" s="332"/>
      <c r="FK71" s="332"/>
      <c r="FL71" s="332"/>
      <c r="FM71" s="332"/>
      <c r="FN71" s="332"/>
      <c r="FO71" s="332"/>
      <c r="FP71" s="332"/>
      <c r="FQ71" s="332"/>
      <c r="FR71" s="332"/>
      <c r="FS71" s="332"/>
      <c r="FT71" s="332"/>
      <c r="FU71" s="332"/>
      <c r="FV71" s="332"/>
      <c r="FW71" s="332"/>
      <c r="FX71" s="332"/>
      <c r="FY71" s="332"/>
      <c r="FZ71" s="332"/>
      <c r="GA71" s="332"/>
      <c r="GB71" s="332"/>
      <c r="GC71" s="332"/>
      <c r="GD71" s="332"/>
      <c r="GE71" s="332"/>
      <c r="GF71" s="332"/>
      <c r="GG71" s="332"/>
      <c r="GH71" s="332"/>
      <c r="GI71" s="332"/>
      <c r="GJ71" s="332"/>
      <c r="GK71" s="332"/>
      <c r="GL71" s="332"/>
      <c r="GM71" s="332"/>
      <c r="GN71" s="332"/>
      <c r="GO71" s="332"/>
      <c r="GP71" s="332"/>
      <c r="GQ71" s="332"/>
      <c r="GR71" s="332"/>
      <c r="GS71" s="332"/>
      <c r="GT71" s="332"/>
      <c r="GU71" s="332"/>
      <c r="GV71" s="332"/>
      <c r="GW71" s="332"/>
      <c r="GX71" s="332"/>
      <c r="GY71" s="332"/>
      <c r="GZ71" s="332"/>
      <c r="HA71" s="332"/>
      <c r="HB71" s="332"/>
      <c r="HC71" s="332"/>
      <c r="HD71" s="332"/>
      <c r="HE71" s="332"/>
      <c r="HF71" s="332"/>
      <c r="HG71" s="332"/>
      <c r="HH71" s="332"/>
      <c r="HI71" s="332"/>
      <c r="HJ71" s="332"/>
      <c r="HK71" s="332"/>
      <c r="HL71" s="332"/>
      <c r="HM71" s="332"/>
      <c r="HN71" s="332"/>
      <c r="HO71" s="332"/>
      <c r="HP71" s="332"/>
      <c r="HQ71" s="332"/>
      <c r="HR71" s="332"/>
      <c r="HS71" s="332"/>
      <c r="HT71" s="332"/>
      <c r="HU71" s="332"/>
      <c r="HV71" s="332"/>
      <c r="HW71" s="332"/>
      <c r="HX71" s="332"/>
      <c r="HY71" s="332"/>
      <c r="HZ71" s="332"/>
      <c r="IA71" s="332"/>
      <c r="IB71" s="332"/>
      <c r="IC71" s="332"/>
      <c r="ID71" s="332"/>
      <c r="IE71" s="332"/>
      <c r="IF71" s="332"/>
      <c r="IG71" s="332"/>
      <c r="IH71" s="332"/>
      <c r="II71" s="332"/>
      <c r="IJ71" s="332"/>
      <c r="IK71" s="332"/>
      <c r="IL71" s="332"/>
      <c r="IM71" s="332"/>
      <c r="IN71" s="332"/>
      <c r="IO71" s="332"/>
      <c r="IP71" s="332"/>
      <c r="IQ71" s="332"/>
      <c r="IR71" s="332"/>
      <c r="IS71" s="332"/>
      <c r="IT71" s="332"/>
      <c r="IU71" s="332"/>
      <c r="IV71" s="332"/>
    </row>
    <row r="72" spans="1:256" s="358" customFormat="1" ht="12.75">
      <c r="A72" s="332"/>
      <c r="B72" s="332"/>
      <c r="C72" s="353"/>
      <c r="D72" s="353"/>
      <c r="E72" s="336"/>
      <c r="F72" s="354"/>
      <c r="G72" s="353"/>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2"/>
      <c r="BP72" s="332"/>
      <c r="BQ72" s="332"/>
      <c r="BR72" s="332"/>
      <c r="BS72" s="332"/>
      <c r="BT72" s="332"/>
      <c r="BU72" s="332"/>
      <c r="BV72" s="332"/>
      <c r="BW72" s="332"/>
      <c r="BX72" s="332"/>
      <c r="BY72" s="332"/>
      <c r="BZ72" s="332"/>
      <c r="CA72" s="332"/>
      <c r="CB72" s="332"/>
      <c r="CC72" s="332"/>
      <c r="CD72" s="332"/>
      <c r="CE72" s="332"/>
      <c r="CF72" s="332"/>
      <c r="CG72" s="332"/>
      <c r="CH72" s="332"/>
      <c r="CI72" s="332"/>
      <c r="CJ72" s="332"/>
      <c r="CK72" s="332"/>
      <c r="CL72" s="332"/>
      <c r="CM72" s="332"/>
      <c r="CN72" s="332"/>
      <c r="CO72" s="332"/>
      <c r="CP72" s="332"/>
      <c r="CQ72" s="332"/>
      <c r="CR72" s="332"/>
      <c r="CS72" s="332"/>
      <c r="CT72" s="332"/>
      <c r="CU72" s="332"/>
      <c r="CV72" s="332"/>
      <c r="CW72" s="332"/>
      <c r="CX72" s="332"/>
      <c r="CY72" s="332"/>
      <c r="CZ72" s="332"/>
      <c r="DA72" s="332"/>
      <c r="DB72" s="332"/>
      <c r="DC72" s="332"/>
      <c r="DD72" s="332"/>
      <c r="DE72" s="332"/>
      <c r="DF72" s="332"/>
      <c r="DG72" s="332"/>
      <c r="DH72" s="332"/>
      <c r="DI72" s="332"/>
      <c r="DJ72" s="332"/>
      <c r="DK72" s="332"/>
      <c r="DL72" s="332"/>
      <c r="DM72" s="332"/>
      <c r="DN72" s="332"/>
      <c r="DO72" s="332"/>
      <c r="DP72" s="332"/>
      <c r="DQ72" s="332"/>
      <c r="DR72" s="332"/>
      <c r="DS72" s="332"/>
      <c r="DT72" s="332"/>
      <c r="DU72" s="332"/>
      <c r="DV72" s="332"/>
      <c r="DW72" s="332"/>
      <c r="DX72" s="332"/>
      <c r="DY72" s="332"/>
      <c r="DZ72" s="332"/>
      <c r="EA72" s="332"/>
      <c r="EB72" s="332"/>
      <c r="EC72" s="332"/>
      <c r="ED72" s="332"/>
      <c r="EE72" s="332"/>
      <c r="EF72" s="332"/>
      <c r="EG72" s="332"/>
      <c r="EH72" s="332"/>
      <c r="EI72" s="332"/>
      <c r="EJ72" s="332"/>
      <c r="EK72" s="332"/>
      <c r="EL72" s="332"/>
      <c r="EM72" s="332"/>
      <c r="EN72" s="332"/>
      <c r="EO72" s="332"/>
      <c r="EP72" s="332"/>
      <c r="EQ72" s="332"/>
      <c r="ER72" s="332"/>
      <c r="ES72" s="332"/>
      <c r="ET72" s="332"/>
      <c r="EU72" s="332"/>
      <c r="EV72" s="332"/>
      <c r="EW72" s="332"/>
      <c r="EX72" s="332"/>
      <c r="EY72" s="332"/>
      <c r="EZ72" s="332"/>
      <c r="FA72" s="332"/>
      <c r="FB72" s="332"/>
      <c r="FC72" s="332"/>
      <c r="FD72" s="332"/>
      <c r="FE72" s="332"/>
      <c r="FF72" s="332"/>
      <c r="FG72" s="332"/>
      <c r="FH72" s="332"/>
      <c r="FI72" s="332"/>
      <c r="FJ72" s="332"/>
      <c r="FK72" s="332"/>
      <c r="FL72" s="332"/>
      <c r="FM72" s="332"/>
      <c r="FN72" s="332"/>
      <c r="FO72" s="332"/>
      <c r="FP72" s="332"/>
      <c r="FQ72" s="332"/>
      <c r="FR72" s="332"/>
      <c r="FS72" s="332"/>
      <c r="FT72" s="332"/>
      <c r="FU72" s="332"/>
      <c r="FV72" s="332"/>
      <c r="FW72" s="332"/>
      <c r="FX72" s="332"/>
      <c r="FY72" s="332"/>
      <c r="FZ72" s="332"/>
      <c r="GA72" s="332"/>
      <c r="GB72" s="332"/>
      <c r="GC72" s="332"/>
      <c r="GD72" s="332"/>
      <c r="GE72" s="332"/>
      <c r="GF72" s="332"/>
      <c r="GG72" s="332"/>
      <c r="GH72" s="332"/>
      <c r="GI72" s="332"/>
      <c r="GJ72" s="332"/>
      <c r="GK72" s="332"/>
      <c r="GL72" s="332"/>
      <c r="GM72" s="332"/>
      <c r="GN72" s="332"/>
      <c r="GO72" s="332"/>
      <c r="GP72" s="332"/>
      <c r="GQ72" s="332"/>
      <c r="GR72" s="332"/>
      <c r="GS72" s="332"/>
      <c r="GT72" s="332"/>
      <c r="GU72" s="332"/>
      <c r="GV72" s="332"/>
      <c r="GW72" s="332"/>
      <c r="GX72" s="332"/>
      <c r="GY72" s="332"/>
      <c r="GZ72" s="332"/>
      <c r="HA72" s="332"/>
      <c r="HB72" s="332"/>
      <c r="HC72" s="332"/>
      <c r="HD72" s="332"/>
      <c r="HE72" s="332"/>
      <c r="HF72" s="332"/>
      <c r="HG72" s="332"/>
      <c r="HH72" s="332"/>
      <c r="HI72" s="332"/>
      <c r="HJ72" s="332"/>
      <c r="HK72" s="332"/>
      <c r="HL72" s="332"/>
      <c r="HM72" s="332"/>
      <c r="HN72" s="332"/>
      <c r="HO72" s="332"/>
      <c r="HP72" s="332"/>
      <c r="HQ72" s="332"/>
      <c r="HR72" s="332"/>
      <c r="HS72" s="332"/>
      <c r="HT72" s="332"/>
      <c r="HU72" s="332"/>
      <c r="HV72" s="332"/>
      <c r="HW72" s="332"/>
      <c r="HX72" s="332"/>
      <c r="HY72" s="332"/>
      <c r="HZ72" s="332"/>
      <c r="IA72" s="332"/>
      <c r="IB72" s="332"/>
      <c r="IC72" s="332"/>
      <c r="ID72" s="332"/>
      <c r="IE72" s="332"/>
      <c r="IF72" s="332"/>
      <c r="IG72" s="332"/>
      <c r="IH72" s="332"/>
      <c r="II72" s="332"/>
      <c r="IJ72" s="332"/>
      <c r="IK72" s="332"/>
      <c r="IL72" s="332"/>
      <c r="IM72" s="332"/>
      <c r="IN72" s="332"/>
      <c r="IO72" s="332"/>
      <c r="IP72" s="332"/>
      <c r="IQ72" s="332"/>
      <c r="IR72" s="332"/>
      <c r="IS72" s="332"/>
      <c r="IT72" s="332"/>
      <c r="IU72" s="332"/>
      <c r="IV72" s="332"/>
    </row>
    <row r="73" spans="1:256" s="358" customFormat="1" ht="12.75">
      <c r="A73" s="332"/>
      <c r="B73" s="332"/>
      <c r="C73" s="353"/>
      <c r="D73" s="353"/>
      <c r="E73" s="336"/>
      <c r="F73" s="354"/>
      <c r="G73" s="353"/>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2"/>
      <c r="BM73" s="332"/>
      <c r="BN73" s="332"/>
      <c r="BO73" s="332"/>
      <c r="BP73" s="332"/>
      <c r="BQ73" s="332"/>
      <c r="BR73" s="332"/>
      <c r="BS73" s="332"/>
      <c r="BT73" s="332"/>
      <c r="BU73" s="332"/>
      <c r="BV73" s="332"/>
      <c r="BW73" s="332"/>
      <c r="BX73" s="332"/>
      <c r="BY73" s="332"/>
      <c r="BZ73" s="332"/>
      <c r="CA73" s="332"/>
      <c r="CB73" s="332"/>
      <c r="CC73" s="332"/>
      <c r="CD73" s="332"/>
      <c r="CE73" s="332"/>
      <c r="CF73" s="332"/>
      <c r="CG73" s="332"/>
      <c r="CH73" s="332"/>
      <c r="CI73" s="332"/>
      <c r="CJ73" s="332"/>
      <c r="CK73" s="332"/>
      <c r="CL73" s="332"/>
      <c r="CM73" s="332"/>
      <c r="CN73" s="332"/>
      <c r="CO73" s="332"/>
      <c r="CP73" s="332"/>
      <c r="CQ73" s="332"/>
      <c r="CR73" s="332"/>
      <c r="CS73" s="332"/>
      <c r="CT73" s="332"/>
      <c r="CU73" s="332"/>
      <c r="CV73" s="332"/>
      <c r="CW73" s="332"/>
      <c r="CX73" s="332"/>
      <c r="CY73" s="332"/>
      <c r="CZ73" s="332"/>
      <c r="DA73" s="332"/>
      <c r="DB73" s="332"/>
      <c r="DC73" s="332"/>
      <c r="DD73" s="332"/>
      <c r="DE73" s="332"/>
      <c r="DF73" s="332"/>
      <c r="DG73" s="332"/>
      <c r="DH73" s="332"/>
      <c r="DI73" s="332"/>
      <c r="DJ73" s="332"/>
      <c r="DK73" s="332"/>
      <c r="DL73" s="332"/>
      <c r="DM73" s="332"/>
      <c r="DN73" s="332"/>
      <c r="DO73" s="332"/>
      <c r="DP73" s="332"/>
      <c r="DQ73" s="332"/>
      <c r="DR73" s="332"/>
      <c r="DS73" s="332"/>
      <c r="DT73" s="332"/>
      <c r="DU73" s="332"/>
      <c r="DV73" s="332"/>
      <c r="DW73" s="332"/>
      <c r="DX73" s="332"/>
      <c r="DY73" s="332"/>
      <c r="DZ73" s="332"/>
      <c r="EA73" s="332"/>
      <c r="EB73" s="332"/>
      <c r="EC73" s="332"/>
      <c r="ED73" s="332"/>
      <c r="EE73" s="332"/>
      <c r="EF73" s="332"/>
      <c r="EG73" s="332"/>
      <c r="EH73" s="332"/>
      <c r="EI73" s="332"/>
      <c r="EJ73" s="332"/>
      <c r="EK73" s="332"/>
      <c r="EL73" s="332"/>
      <c r="EM73" s="332"/>
      <c r="EN73" s="332"/>
      <c r="EO73" s="332"/>
      <c r="EP73" s="332"/>
      <c r="EQ73" s="332"/>
      <c r="ER73" s="332"/>
      <c r="ES73" s="332"/>
      <c r="ET73" s="332"/>
      <c r="EU73" s="332"/>
      <c r="EV73" s="332"/>
      <c r="EW73" s="332"/>
      <c r="EX73" s="332"/>
      <c r="EY73" s="332"/>
      <c r="EZ73" s="332"/>
      <c r="FA73" s="332"/>
      <c r="FB73" s="332"/>
      <c r="FC73" s="332"/>
      <c r="FD73" s="332"/>
      <c r="FE73" s="332"/>
      <c r="FF73" s="332"/>
      <c r="FG73" s="332"/>
      <c r="FH73" s="332"/>
      <c r="FI73" s="332"/>
      <c r="FJ73" s="332"/>
      <c r="FK73" s="332"/>
      <c r="FL73" s="332"/>
      <c r="FM73" s="332"/>
      <c r="FN73" s="332"/>
      <c r="FO73" s="332"/>
      <c r="FP73" s="332"/>
      <c r="FQ73" s="332"/>
      <c r="FR73" s="332"/>
      <c r="FS73" s="332"/>
      <c r="FT73" s="332"/>
      <c r="FU73" s="332"/>
      <c r="FV73" s="332"/>
      <c r="FW73" s="332"/>
      <c r="FX73" s="332"/>
      <c r="FY73" s="332"/>
      <c r="FZ73" s="332"/>
      <c r="GA73" s="332"/>
      <c r="GB73" s="332"/>
      <c r="GC73" s="332"/>
      <c r="GD73" s="332"/>
      <c r="GE73" s="332"/>
      <c r="GF73" s="332"/>
      <c r="GG73" s="332"/>
      <c r="GH73" s="332"/>
      <c r="GI73" s="332"/>
      <c r="GJ73" s="332"/>
      <c r="GK73" s="332"/>
      <c r="GL73" s="332"/>
      <c r="GM73" s="332"/>
      <c r="GN73" s="332"/>
      <c r="GO73" s="332"/>
      <c r="GP73" s="332"/>
      <c r="GQ73" s="332"/>
      <c r="GR73" s="332"/>
      <c r="GS73" s="332"/>
      <c r="GT73" s="332"/>
      <c r="GU73" s="332"/>
      <c r="GV73" s="332"/>
      <c r="GW73" s="332"/>
      <c r="GX73" s="332"/>
      <c r="GY73" s="332"/>
      <c r="GZ73" s="332"/>
      <c r="HA73" s="332"/>
      <c r="HB73" s="332"/>
      <c r="HC73" s="332"/>
      <c r="HD73" s="332"/>
      <c r="HE73" s="332"/>
      <c r="HF73" s="332"/>
      <c r="HG73" s="332"/>
      <c r="HH73" s="332"/>
      <c r="HI73" s="332"/>
      <c r="HJ73" s="332"/>
      <c r="HK73" s="332"/>
      <c r="HL73" s="332"/>
      <c r="HM73" s="332"/>
      <c r="HN73" s="332"/>
      <c r="HO73" s="332"/>
      <c r="HP73" s="332"/>
      <c r="HQ73" s="332"/>
      <c r="HR73" s="332"/>
      <c r="HS73" s="332"/>
      <c r="HT73" s="332"/>
      <c r="HU73" s="332"/>
      <c r="HV73" s="332"/>
      <c r="HW73" s="332"/>
      <c r="HX73" s="332"/>
      <c r="HY73" s="332"/>
      <c r="HZ73" s="332"/>
      <c r="IA73" s="332"/>
      <c r="IB73" s="332"/>
      <c r="IC73" s="332"/>
      <c r="ID73" s="332"/>
      <c r="IE73" s="332"/>
      <c r="IF73" s="332"/>
      <c r="IG73" s="332"/>
      <c r="IH73" s="332"/>
      <c r="II73" s="332"/>
      <c r="IJ73" s="332"/>
      <c r="IK73" s="332"/>
      <c r="IL73" s="332"/>
      <c r="IM73" s="332"/>
      <c r="IN73" s="332"/>
      <c r="IO73" s="332"/>
      <c r="IP73" s="332"/>
      <c r="IQ73" s="332"/>
      <c r="IR73" s="332"/>
      <c r="IS73" s="332"/>
      <c r="IT73" s="332"/>
      <c r="IU73" s="332"/>
      <c r="IV73" s="332"/>
    </row>
    <row r="74" spans="1:256" s="358" customFormat="1" ht="12.75">
      <c r="A74" s="332"/>
      <c r="B74" s="332"/>
      <c r="C74" s="353"/>
      <c r="D74" s="353"/>
      <c r="E74" s="336"/>
      <c r="F74" s="354"/>
      <c r="G74" s="353"/>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2"/>
      <c r="BQ74" s="332"/>
      <c r="BR74" s="332"/>
      <c r="BS74" s="332"/>
      <c r="BT74" s="332"/>
      <c r="BU74" s="332"/>
      <c r="BV74" s="332"/>
      <c r="BW74" s="332"/>
      <c r="BX74" s="332"/>
      <c r="BY74" s="332"/>
      <c r="BZ74" s="332"/>
      <c r="CA74" s="332"/>
      <c r="CB74" s="332"/>
      <c r="CC74" s="332"/>
      <c r="CD74" s="332"/>
      <c r="CE74" s="332"/>
      <c r="CF74" s="332"/>
      <c r="CG74" s="332"/>
      <c r="CH74" s="332"/>
      <c r="CI74" s="332"/>
      <c r="CJ74" s="332"/>
      <c r="CK74" s="332"/>
      <c r="CL74" s="332"/>
      <c r="CM74" s="332"/>
      <c r="CN74" s="332"/>
      <c r="CO74" s="332"/>
      <c r="CP74" s="332"/>
      <c r="CQ74" s="332"/>
      <c r="CR74" s="332"/>
      <c r="CS74" s="332"/>
      <c r="CT74" s="332"/>
      <c r="CU74" s="332"/>
      <c r="CV74" s="332"/>
      <c r="CW74" s="332"/>
      <c r="CX74" s="332"/>
      <c r="CY74" s="332"/>
      <c r="CZ74" s="332"/>
      <c r="DA74" s="332"/>
      <c r="DB74" s="332"/>
      <c r="DC74" s="332"/>
      <c r="DD74" s="332"/>
      <c r="DE74" s="332"/>
      <c r="DF74" s="332"/>
      <c r="DG74" s="332"/>
      <c r="DH74" s="332"/>
      <c r="DI74" s="332"/>
      <c r="DJ74" s="332"/>
      <c r="DK74" s="332"/>
      <c r="DL74" s="332"/>
      <c r="DM74" s="332"/>
      <c r="DN74" s="332"/>
      <c r="DO74" s="332"/>
      <c r="DP74" s="332"/>
      <c r="DQ74" s="332"/>
      <c r="DR74" s="332"/>
      <c r="DS74" s="332"/>
      <c r="DT74" s="332"/>
      <c r="DU74" s="332"/>
      <c r="DV74" s="332"/>
      <c r="DW74" s="332"/>
      <c r="DX74" s="332"/>
      <c r="DY74" s="332"/>
      <c r="DZ74" s="332"/>
      <c r="EA74" s="332"/>
      <c r="EB74" s="332"/>
      <c r="EC74" s="332"/>
      <c r="ED74" s="332"/>
      <c r="EE74" s="332"/>
      <c r="EF74" s="332"/>
      <c r="EG74" s="332"/>
      <c r="EH74" s="332"/>
      <c r="EI74" s="332"/>
      <c r="EJ74" s="332"/>
      <c r="EK74" s="332"/>
      <c r="EL74" s="332"/>
      <c r="EM74" s="332"/>
      <c r="EN74" s="332"/>
      <c r="EO74" s="332"/>
      <c r="EP74" s="332"/>
      <c r="EQ74" s="332"/>
      <c r="ER74" s="332"/>
      <c r="ES74" s="332"/>
      <c r="ET74" s="332"/>
      <c r="EU74" s="332"/>
      <c r="EV74" s="332"/>
      <c r="EW74" s="332"/>
      <c r="EX74" s="332"/>
      <c r="EY74" s="332"/>
      <c r="EZ74" s="332"/>
      <c r="FA74" s="332"/>
      <c r="FB74" s="332"/>
      <c r="FC74" s="332"/>
      <c r="FD74" s="332"/>
      <c r="FE74" s="332"/>
      <c r="FF74" s="332"/>
      <c r="FG74" s="332"/>
      <c r="FH74" s="332"/>
      <c r="FI74" s="332"/>
      <c r="FJ74" s="332"/>
      <c r="FK74" s="332"/>
      <c r="FL74" s="332"/>
      <c r="FM74" s="332"/>
      <c r="FN74" s="332"/>
      <c r="FO74" s="332"/>
      <c r="FP74" s="332"/>
      <c r="FQ74" s="332"/>
      <c r="FR74" s="332"/>
      <c r="FS74" s="332"/>
      <c r="FT74" s="332"/>
      <c r="FU74" s="332"/>
      <c r="FV74" s="332"/>
      <c r="FW74" s="332"/>
      <c r="FX74" s="332"/>
      <c r="FY74" s="332"/>
      <c r="FZ74" s="332"/>
      <c r="GA74" s="332"/>
      <c r="GB74" s="332"/>
      <c r="GC74" s="332"/>
      <c r="GD74" s="332"/>
      <c r="GE74" s="332"/>
      <c r="GF74" s="332"/>
      <c r="GG74" s="332"/>
      <c r="GH74" s="332"/>
      <c r="GI74" s="332"/>
      <c r="GJ74" s="332"/>
      <c r="GK74" s="332"/>
      <c r="GL74" s="332"/>
      <c r="GM74" s="332"/>
      <c r="GN74" s="332"/>
      <c r="GO74" s="332"/>
      <c r="GP74" s="332"/>
      <c r="GQ74" s="332"/>
      <c r="GR74" s="332"/>
      <c r="GS74" s="332"/>
      <c r="GT74" s="332"/>
      <c r="GU74" s="332"/>
      <c r="GV74" s="332"/>
      <c r="GW74" s="332"/>
      <c r="GX74" s="332"/>
      <c r="GY74" s="332"/>
      <c r="GZ74" s="332"/>
      <c r="HA74" s="332"/>
      <c r="HB74" s="332"/>
      <c r="HC74" s="332"/>
      <c r="HD74" s="332"/>
      <c r="HE74" s="332"/>
      <c r="HF74" s="332"/>
      <c r="HG74" s="332"/>
      <c r="HH74" s="332"/>
      <c r="HI74" s="332"/>
      <c r="HJ74" s="332"/>
      <c r="HK74" s="332"/>
      <c r="HL74" s="332"/>
      <c r="HM74" s="332"/>
      <c r="HN74" s="332"/>
      <c r="HO74" s="332"/>
      <c r="HP74" s="332"/>
      <c r="HQ74" s="332"/>
      <c r="HR74" s="332"/>
      <c r="HS74" s="332"/>
      <c r="HT74" s="332"/>
      <c r="HU74" s="332"/>
      <c r="HV74" s="332"/>
      <c r="HW74" s="332"/>
      <c r="HX74" s="332"/>
      <c r="HY74" s="332"/>
      <c r="HZ74" s="332"/>
      <c r="IA74" s="332"/>
      <c r="IB74" s="332"/>
      <c r="IC74" s="332"/>
      <c r="ID74" s="332"/>
      <c r="IE74" s="332"/>
      <c r="IF74" s="332"/>
      <c r="IG74" s="332"/>
      <c r="IH74" s="332"/>
      <c r="II74" s="332"/>
      <c r="IJ74" s="332"/>
      <c r="IK74" s="332"/>
      <c r="IL74" s="332"/>
      <c r="IM74" s="332"/>
      <c r="IN74" s="332"/>
      <c r="IO74" s="332"/>
      <c r="IP74" s="332"/>
      <c r="IQ74" s="332"/>
      <c r="IR74" s="332"/>
      <c r="IS74" s="332"/>
      <c r="IT74" s="332"/>
      <c r="IU74" s="332"/>
      <c r="IV74" s="332"/>
    </row>
    <row r="75" spans="1:256" s="358" customFormat="1" ht="12.75">
      <c r="A75" s="332"/>
      <c r="B75" s="332"/>
      <c r="C75" s="353"/>
      <c r="D75" s="353"/>
      <c r="E75" s="336"/>
      <c r="F75" s="354"/>
      <c r="G75" s="353"/>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c r="EJ75" s="332"/>
      <c r="EK75" s="332"/>
      <c r="EL75" s="332"/>
      <c r="EM75" s="332"/>
      <c r="EN75" s="332"/>
      <c r="EO75" s="332"/>
      <c r="EP75" s="332"/>
      <c r="EQ75" s="332"/>
      <c r="ER75" s="332"/>
      <c r="ES75" s="332"/>
      <c r="ET75" s="332"/>
      <c r="EU75" s="332"/>
      <c r="EV75" s="332"/>
      <c r="EW75" s="332"/>
      <c r="EX75" s="332"/>
      <c r="EY75" s="332"/>
      <c r="EZ75" s="332"/>
      <c r="FA75" s="332"/>
      <c r="FB75" s="332"/>
      <c r="FC75" s="332"/>
      <c r="FD75" s="332"/>
      <c r="FE75" s="332"/>
      <c r="FF75" s="332"/>
      <c r="FG75" s="332"/>
      <c r="FH75" s="332"/>
      <c r="FI75" s="332"/>
      <c r="FJ75" s="332"/>
      <c r="FK75" s="332"/>
      <c r="FL75" s="332"/>
      <c r="FM75" s="332"/>
      <c r="FN75" s="332"/>
      <c r="FO75" s="332"/>
      <c r="FP75" s="332"/>
      <c r="FQ75" s="332"/>
      <c r="FR75" s="332"/>
      <c r="FS75" s="332"/>
      <c r="FT75" s="332"/>
      <c r="FU75" s="332"/>
      <c r="FV75" s="332"/>
      <c r="FW75" s="332"/>
      <c r="FX75" s="332"/>
      <c r="FY75" s="332"/>
      <c r="FZ75" s="332"/>
      <c r="GA75" s="332"/>
      <c r="GB75" s="332"/>
      <c r="GC75" s="332"/>
      <c r="GD75" s="332"/>
      <c r="GE75" s="332"/>
      <c r="GF75" s="332"/>
      <c r="GG75" s="332"/>
      <c r="GH75" s="332"/>
      <c r="GI75" s="332"/>
      <c r="GJ75" s="332"/>
      <c r="GK75" s="332"/>
      <c r="GL75" s="332"/>
      <c r="GM75" s="332"/>
      <c r="GN75" s="332"/>
      <c r="GO75" s="332"/>
      <c r="GP75" s="332"/>
      <c r="GQ75" s="332"/>
      <c r="GR75" s="332"/>
      <c r="GS75" s="332"/>
      <c r="GT75" s="332"/>
      <c r="GU75" s="332"/>
      <c r="GV75" s="332"/>
      <c r="GW75" s="332"/>
      <c r="GX75" s="332"/>
      <c r="GY75" s="332"/>
      <c r="GZ75" s="332"/>
      <c r="HA75" s="332"/>
      <c r="HB75" s="332"/>
      <c r="HC75" s="332"/>
      <c r="HD75" s="332"/>
      <c r="HE75" s="332"/>
      <c r="HF75" s="332"/>
      <c r="HG75" s="332"/>
      <c r="HH75" s="332"/>
      <c r="HI75" s="332"/>
      <c r="HJ75" s="332"/>
      <c r="HK75" s="332"/>
      <c r="HL75" s="332"/>
      <c r="HM75" s="332"/>
      <c r="HN75" s="332"/>
      <c r="HO75" s="332"/>
      <c r="HP75" s="332"/>
      <c r="HQ75" s="332"/>
      <c r="HR75" s="332"/>
      <c r="HS75" s="332"/>
      <c r="HT75" s="332"/>
      <c r="HU75" s="332"/>
      <c r="HV75" s="332"/>
      <c r="HW75" s="332"/>
      <c r="HX75" s="332"/>
      <c r="HY75" s="332"/>
      <c r="HZ75" s="332"/>
      <c r="IA75" s="332"/>
      <c r="IB75" s="332"/>
      <c r="IC75" s="332"/>
      <c r="ID75" s="332"/>
      <c r="IE75" s="332"/>
      <c r="IF75" s="332"/>
      <c r="IG75" s="332"/>
      <c r="IH75" s="332"/>
      <c r="II75" s="332"/>
      <c r="IJ75" s="332"/>
      <c r="IK75" s="332"/>
      <c r="IL75" s="332"/>
      <c r="IM75" s="332"/>
      <c r="IN75" s="332"/>
      <c r="IO75" s="332"/>
      <c r="IP75" s="332"/>
      <c r="IQ75" s="332"/>
      <c r="IR75" s="332"/>
      <c r="IS75" s="332"/>
      <c r="IT75" s="332"/>
      <c r="IU75" s="332"/>
      <c r="IV75" s="332"/>
    </row>
    <row r="76" spans="1:256" s="358" customFormat="1" ht="12.75">
      <c r="A76" s="332"/>
      <c r="B76" s="332"/>
      <c r="C76" s="353"/>
      <c r="D76" s="353"/>
      <c r="E76" s="336"/>
      <c r="F76" s="354"/>
      <c r="G76" s="353"/>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2"/>
      <c r="BL76" s="332"/>
      <c r="BM76" s="332"/>
      <c r="BN76" s="332"/>
      <c r="BO76" s="332"/>
      <c r="BP76" s="332"/>
      <c r="BQ76" s="332"/>
      <c r="BR76" s="332"/>
      <c r="BS76" s="332"/>
      <c r="BT76" s="332"/>
      <c r="BU76" s="332"/>
      <c r="BV76" s="332"/>
      <c r="BW76" s="332"/>
      <c r="BX76" s="332"/>
      <c r="BY76" s="332"/>
      <c r="BZ76" s="332"/>
      <c r="CA76" s="332"/>
      <c r="CB76" s="332"/>
      <c r="CC76" s="332"/>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2"/>
      <c r="DS76" s="332"/>
      <c r="DT76" s="332"/>
      <c r="DU76" s="332"/>
      <c r="DV76" s="332"/>
      <c r="DW76" s="332"/>
      <c r="DX76" s="332"/>
      <c r="DY76" s="332"/>
      <c r="DZ76" s="332"/>
      <c r="EA76" s="332"/>
      <c r="EB76" s="332"/>
      <c r="EC76" s="332"/>
      <c r="ED76" s="332"/>
      <c r="EE76" s="332"/>
      <c r="EF76" s="332"/>
      <c r="EG76" s="332"/>
      <c r="EH76" s="332"/>
      <c r="EI76" s="332"/>
      <c r="EJ76" s="332"/>
      <c r="EK76" s="332"/>
      <c r="EL76" s="332"/>
      <c r="EM76" s="332"/>
      <c r="EN76" s="332"/>
      <c r="EO76" s="332"/>
      <c r="EP76" s="332"/>
      <c r="EQ76" s="332"/>
      <c r="ER76" s="332"/>
      <c r="ES76" s="332"/>
      <c r="ET76" s="332"/>
      <c r="EU76" s="332"/>
      <c r="EV76" s="332"/>
      <c r="EW76" s="332"/>
      <c r="EX76" s="332"/>
      <c r="EY76" s="332"/>
      <c r="EZ76" s="332"/>
      <c r="FA76" s="332"/>
      <c r="FB76" s="332"/>
      <c r="FC76" s="332"/>
      <c r="FD76" s="332"/>
      <c r="FE76" s="332"/>
      <c r="FF76" s="332"/>
      <c r="FG76" s="332"/>
      <c r="FH76" s="332"/>
      <c r="FI76" s="332"/>
      <c r="FJ76" s="332"/>
      <c r="FK76" s="332"/>
      <c r="FL76" s="332"/>
      <c r="FM76" s="332"/>
      <c r="FN76" s="332"/>
      <c r="FO76" s="332"/>
      <c r="FP76" s="332"/>
      <c r="FQ76" s="332"/>
      <c r="FR76" s="332"/>
      <c r="FS76" s="332"/>
      <c r="FT76" s="332"/>
      <c r="FU76" s="332"/>
      <c r="FV76" s="332"/>
      <c r="FW76" s="332"/>
      <c r="FX76" s="332"/>
      <c r="FY76" s="332"/>
      <c r="FZ76" s="332"/>
      <c r="GA76" s="332"/>
      <c r="GB76" s="332"/>
      <c r="GC76" s="332"/>
      <c r="GD76" s="332"/>
      <c r="GE76" s="332"/>
      <c r="GF76" s="332"/>
      <c r="GG76" s="332"/>
      <c r="GH76" s="332"/>
      <c r="GI76" s="332"/>
      <c r="GJ76" s="332"/>
      <c r="GK76" s="332"/>
      <c r="GL76" s="332"/>
      <c r="GM76" s="332"/>
      <c r="GN76" s="332"/>
      <c r="GO76" s="332"/>
      <c r="GP76" s="332"/>
      <c r="GQ76" s="332"/>
      <c r="GR76" s="332"/>
      <c r="GS76" s="332"/>
      <c r="GT76" s="332"/>
      <c r="GU76" s="332"/>
      <c r="GV76" s="332"/>
      <c r="GW76" s="332"/>
      <c r="GX76" s="332"/>
      <c r="GY76" s="332"/>
      <c r="GZ76" s="332"/>
      <c r="HA76" s="332"/>
      <c r="HB76" s="332"/>
      <c r="HC76" s="332"/>
      <c r="HD76" s="332"/>
      <c r="HE76" s="332"/>
      <c r="HF76" s="332"/>
      <c r="HG76" s="332"/>
      <c r="HH76" s="332"/>
      <c r="HI76" s="332"/>
      <c r="HJ76" s="332"/>
      <c r="HK76" s="332"/>
      <c r="HL76" s="332"/>
      <c r="HM76" s="332"/>
      <c r="HN76" s="332"/>
      <c r="HO76" s="332"/>
      <c r="HP76" s="332"/>
      <c r="HQ76" s="332"/>
      <c r="HR76" s="332"/>
      <c r="HS76" s="332"/>
      <c r="HT76" s="332"/>
      <c r="HU76" s="332"/>
      <c r="HV76" s="332"/>
      <c r="HW76" s="332"/>
      <c r="HX76" s="332"/>
      <c r="HY76" s="332"/>
      <c r="HZ76" s="332"/>
      <c r="IA76" s="332"/>
      <c r="IB76" s="332"/>
      <c r="IC76" s="332"/>
      <c r="ID76" s="332"/>
      <c r="IE76" s="332"/>
      <c r="IF76" s="332"/>
      <c r="IG76" s="332"/>
      <c r="IH76" s="332"/>
      <c r="II76" s="332"/>
      <c r="IJ76" s="332"/>
      <c r="IK76" s="332"/>
      <c r="IL76" s="332"/>
      <c r="IM76" s="332"/>
      <c r="IN76" s="332"/>
      <c r="IO76" s="332"/>
      <c r="IP76" s="332"/>
      <c r="IQ76" s="332"/>
      <c r="IR76" s="332"/>
      <c r="IS76" s="332"/>
      <c r="IT76" s="332"/>
      <c r="IU76" s="332"/>
      <c r="IV76" s="332"/>
    </row>
    <row r="77" spans="1:256" s="358" customFormat="1" ht="12.75">
      <c r="A77" s="332"/>
      <c r="B77" s="332"/>
      <c r="C77" s="353"/>
      <c r="D77" s="353"/>
      <c r="E77" s="336"/>
      <c r="F77" s="354"/>
      <c r="G77" s="353"/>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2"/>
      <c r="DS77" s="332"/>
      <c r="DT77" s="332"/>
      <c r="DU77" s="332"/>
      <c r="DV77" s="332"/>
      <c r="DW77" s="332"/>
      <c r="DX77" s="332"/>
      <c r="DY77" s="332"/>
      <c r="DZ77" s="332"/>
      <c r="EA77" s="332"/>
      <c r="EB77" s="332"/>
      <c r="EC77" s="332"/>
      <c r="ED77" s="332"/>
      <c r="EE77" s="332"/>
      <c r="EF77" s="332"/>
      <c r="EG77" s="332"/>
      <c r="EH77" s="332"/>
      <c r="EI77" s="332"/>
      <c r="EJ77" s="332"/>
      <c r="EK77" s="332"/>
      <c r="EL77" s="332"/>
      <c r="EM77" s="332"/>
      <c r="EN77" s="332"/>
      <c r="EO77" s="332"/>
      <c r="EP77" s="332"/>
      <c r="EQ77" s="332"/>
      <c r="ER77" s="332"/>
      <c r="ES77" s="332"/>
      <c r="ET77" s="332"/>
      <c r="EU77" s="332"/>
      <c r="EV77" s="332"/>
      <c r="EW77" s="332"/>
      <c r="EX77" s="332"/>
      <c r="EY77" s="332"/>
      <c r="EZ77" s="332"/>
      <c r="FA77" s="332"/>
      <c r="FB77" s="332"/>
      <c r="FC77" s="332"/>
      <c r="FD77" s="332"/>
      <c r="FE77" s="332"/>
      <c r="FF77" s="332"/>
      <c r="FG77" s="332"/>
      <c r="FH77" s="332"/>
      <c r="FI77" s="332"/>
      <c r="FJ77" s="332"/>
      <c r="FK77" s="332"/>
      <c r="FL77" s="332"/>
      <c r="FM77" s="332"/>
      <c r="FN77" s="332"/>
      <c r="FO77" s="332"/>
      <c r="FP77" s="332"/>
      <c r="FQ77" s="332"/>
      <c r="FR77" s="332"/>
      <c r="FS77" s="332"/>
      <c r="FT77" s="332"/>
      <c r="FU77" s="332"/>
      <c r="FV77" s="332"/>
      <c r="FW77" s="332"/>
      <c r="FX77" s="332"/>
      <c r="FY77" s="332"/>
      <c r="FZ77" s="332"/>
      <c r="GA77" s="332"/>
      <c r="GB77" s="332"/>
      <c r="GC77" s="332"/>
      <c r="GD77" s="332"/>
      <c r="GE77" s="332"/>
      <c r="GF77" s="332"/>
      <c r="GG77" s="332"/>
      <c r="GH77" s="332"/>
      <c r="GI77" s="332"/>
      <c r="GJ77" s="332"/>
      <c r="GK77" s="332"/>
      <c r="GL77" s="332"/>
      <c r="GM77" s="332"/>
      <c r="GN77" s="332"/>
      <c r="GO77" s="332"/>
      <c r="GP77" s="332"/>
      <c r="GQ77" s="332"/>
      <c r="GR77" s="332"/>
      <c r="GS77" s="332"/>
      <c r="GT77" s="332"/>
      <c r="GU77" s="332"/>
      <c r="GV77" s="332"/>
      <c r="GW77" s="332"/>
      <c r="GX77" s="332"/>
      <c r="GY77" s="332"/>
      <c r="GZ77" s="332"/>
      <c r="HA77" s="332"/>
      <c r="HB77" s="332"/>
      <c r="HC77" s="332"/>
      <c r="HD77" s="332"/>
      <c r="HE77" s="332"/>
      <c r="HF77" s="332"/>
      <c r="HG77" s="332"/>
      <c r="HH77" s="332"/>
      <c r="HI77" s="332"/>
      <c r="HJ77" s="332"/>
      <c r="HK77" s="332"/>
      <c r="HL77" s="332"/>
      <c r="HM77" s="332"/>
      <c r="HN77" s="332"/>
      <c r="HO77" s="332"/>
      <c r="HP77" s="332"/>
      <c r="HQ77" s="332"/>
      <c r="HR77" s="332"/>
      <c r="HS77" s="332"/>
      <c r="HT77" s="332"/>
      <c r="HU77" s="332"/>
      <c r="HV77" s="332"/>
      <c r="HW77" s="332"/>
      <c r="HX77" s="332"/>
      <c r="HY77" s="332"/>
      <c r="HZ77" s="332"/>
      <c r="IA77" s="332"/>
      <c r="IB77" s="332"/>
      <c r="IC77" s="332"/>
      <c r="ID77" s="332"/>
      <c r="IE77" s="332"/>
      <c r="IF77" s="332"/>
      <c r="IG77" s="332"/>
      <c r="IH77" s="332"/>
      <c r="II77" s="332"/>
      <c r="IJ77" s="332"/>
      <c r="IK77" s="332"/>
      <c r="IL77" s="332"/>
      <c r="IM77" s="332"/>
      <c r="IN77" s="332"/>
      <c r="IO77" s="332"/>
      <c r="IP77" s="332"/>
      <c r="IQ77" s="332"/>
      <c r="IR77" s="332"/>
      <c r="IS77" s="332"/>
      <c r="IT77" s="332"/>
      <c r="IU77" s="332"/>
      <c r="IV77" s="332"/>
    </row>
    <row r="78" spans="1:256" s="358" customFormat="1" ht="12.75">
      <c r="A78" s="332"/>
      <c r="B78" s="332"/>
      <c r="C78" s="353"/>
      <c r="D78" s="353"/>
      <c r="E78" s="336"/>
      <c r="F78" s="354"/>
      <c r="G78" s="353"/>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c r="EJ78" s="332"/>
      <c r="EK78" s="332"/>
      <c r="EL78" s="332"/>
      <c r="EM78" s="332"/>
      <c r="EN78" s="332"/>
      <c r="EO78" s="332"/>
      <c r="EP78" s="332"/>
      <c r="EQ78" s="332"/>
      <c r="ER78" s="332"/>
      <c r="ES78" s="332"/>
      <c r="ET78" s="332"/>
      <c r="EU78" s="332"/>
      <c r="EV78" s="332"/>
      <c r="EW78" s="332"/>
      <c r="EX78" s="332"/>
      <c r="EY78" s="332"/>
      <c r="EZ78" s="332"/>
      <c r="FA78" s="332"/>
      <c r="FB78" s="332"/>
      <c r="FC78" s="332"/>
      <c r="FD78" s="332"/>
      <c r="FE78" s="332"/>
      <c r="FF78" s="332"/>
      <c r="FG78" s="332"/>
      <c r="FH78" s="332"/>
      <c r="FI78" s="332"/>
      <c r="FJ78" s="332"/>
      <c r="FK78" s="332"/>
      <c r="FL78" s="332"/>
      <c r="FM78" s="332"/>
      <c r="FN78" s="332"/>
      <c r="FO78" s="332"/>
      <c r="FP78" s="332"/>
      <c r="FQ78" s="332"/>
      <c r="FR78" s="332"/>
      <c r="FS78" s="332"/>
      <c r="FT78" s="332"/>
      <c r="FU78" s="332"/>
      <c r="FV78" s="332"/>
      <c r="FW78" s="332"/>
      <c r="FX78" s="332"/>
      <c r="FY78" s="332"/>
      <c r="FZ78" s="332"/>
      <c r="GA78" s="332"/>
      <c r="GB78" s="332"/>
      <c r="GC78" s="332"/>
      <c r="GD78" s="332"/>
      <c r="GE78" s="332"/>
      <c r="GF78" s="332"/>
      <c r="GG78" s="332"/>
      <c r="GH78" s="332"/>
      <c r="GI78" s="332"/>
      <c r="GJ78" s="332"/>
      <c r="GK78" s="332"/>
      <c r="GL78" s="332"/>
      <c r="GM78" s="332"/>
      <c r="GN78" s="332"/>
      <c r="GO78" s="332"/>
      <c r="GP78" s="332"/>
      <c r="GQ78" s="332"/>
      <c r="GR78" s="332"/>
      <c r="GS78" s="332"/>
      <c r="GT78" s="332"/>
      <c r="GU78" s="332"/>
      <c r="GV78" s="332"/>
      <c r="GW78" s="332"/>
      <c r="GX78" s="332"/>
      <c r="GY78" s="332"/>
      <c r="GZ78" s="332"/>
      <c r="HA78" s="332"/>
      <c r="HB78" s="332"/>
      <c r="HC78" s="332"/>
      <c r="HD78" s="332"/>
      <c r="HE78" s="332"/>
      <c r="HF78" s="332"/>
      <c r="HG78" s="332"/>
      <c r="HH78" s="332"/>
      <c r="HI78" s="332"/>
      <c r="HJ78" s="332"/>
      <c r="HK78" s="332"/>
      <c r="HL78" s="332"/>
      <c r="HM78" s="332"/>
      <c r="HN78" s="332"/>
      <c r="HO78" s="332"/>
      <c r="HP78" s="332"/>
      <c r="HQ78" s="332"/>
      <c r="HR78" s="332"/>
      <c r="HS78" s="332"/>
      <c r="HT78" s="332"/>
      <c r="HU78" s="332"/>
      <c r="HV78" s="332"/>
      <c r="HW78" s="332"/>
      <c r="HX78" s="332"/>
      <c r="HY78" s="332"/>
      <c r="HZ78" s="332"/>
      <c r="IA78" s="332"/>
      <c r="IB78" s="332"/>
      <c r="IC78" s="332"/>
      <c r="ID78" s="332"/>
      <c r="IE78" s="332"/>
      <c r="IF78" s="332"/>
      <c r="IG78" s="332"/>
      <c r="IH78" s="332"/>
      <c r="II78" s="332"/>
      <c r="IJ78" s="332"/>
      <c r="IK78" s="332"/>
      <c r="IL78" s="332"/>
      <c r="IM78" s="332"/>
      <c r="IN78" s="332"/>
      <c r="IO78" s="332"/>
      <c r="IP78" s="332"/>
      <c r="IQ78" s="332"/>
      <c r="IR78" s="332"/>
      <c r="IS78" s="332"/>
      <c r="IT78" s="332"/>
      <c r="IU78" s="332"/>
      <c r="IV78" s="332"/>
    </row>
    <row r="79" spans="1:256" s="358" customFormat="1" ht="12.75">
      <c r="A79" s="332"/>
      <c r="B79" s="332"/>
      <c r="C79" s="353"/>
      <c r="D79" s="353"/>
      <c r="E79" s="336"/>
      <c r="F79" s="354"/>
      <c r="G79" s="353"/>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c r="EI79" s="332"/>
      <c r="EJ79" s="332"/>
      <c r="EK79" s="332"/>
      <c r="EL79" s="332"/>
      <c r="EM79" s="332"/>
      <c r="EN79" s="332"/>
      <c r="EO79" s="332"/>
      <c r="EP79" s="332"/>
      <c r="EQ79" s="332"/>
      <c r="ER79" s="332"/>
      <c r="ES79" s="332"/>
      <c r="ET79" s="332"/>
      <c r="EU79" s="332"/>
      <c r="EV79" s="332"/>
      <c r="EW79" s="332"/>
      <c r="EX79" s="332"/>
      <c r="EY79" s="332"/>
      <c r="EZ79" s="332"/>
      <c r="FA79" s="332"/>
      <c r="FB79" s="332"/>
      <c r="FC79" s="332"/>
      <c r="FD79" s="332"/>
      <c r="FE79" s="332"/>
      <c r="FF79" s="332"/>
      <c r="FG79" s="332"/>
      <c r="FH79" s="332"/>
      <c r="FI79" s="332"/>
      <c r="FJ79" s="332"/>
      <c r="FK79" s="332"/>
      <c r="FL79" s="332"/>
      <c r="FM79" s="332"/>
      <c r="FN79" s="332"/>
      <c r="FO79" s="332"/>
      <c r="FP79" s="332"/>
      <c r="FQ79" s="332"/>
      <c r="FR79" s="332"/>
      <c r="FS79" s="332"/>
      <c r="FT79" s="332"/>
      <c r="FU79" s="332"/>
      <c r="FV79" s="332"/>
      <c r="FW79" s="332"/>
      <c r="FX79" s="332"/>
      <c r="FY79" s="332"/>
      <c r="FZ79" s="332"/>
      <c r="GA79" s="332"/>
      <c r="GB79" s="332"/>
      <c r="GC79" s="332"/>
      <c r="GD79" s="332"/>
      <c r="GE79" s="332"/>
      <c r="GF79" s="332"/>
      <c r="GG79" s="332"/>
      <c r="GH79" s="332"/>
      <c r="GI79" s="332"/>
      <c r="GJ79" s="332"/>
      <c r="GK79" s="332"/>
      <c r="GL79" s="332"/>
      <c r="GM79" s="332"/>
      <c r="GN79" s="332"/>
      <c r="GO79" s="332"/>
      <c r="GP79" s="332"/>
      <c r="GQ79" s="332"/>
      <c r="GR79" s="332"/>
      <c r="GS79" s="332"/>
      <c r="GT79" s="332"/>
      <c r="GU79" s="332"/>
      <c r="GV79" s="332"/>
      <c r="GW79" s="332"/>
      <c r="GX79" s="332"/>
      <c r="GY79" s="332"/>
      <c r="GZ79" s="332"/>
      <c r="HA79" s="332"/>
      <c r="HB79" s="332"/>
      <c r="HC79" s="332"/>
      <c r="HD79" s="332"/>
      <c r="HE79" s="332"/>
      <c r="HF79" s="332"/>
      <c r="HG79" s="332"/>
      <c r="HH79" s="332"/>
      <c r="HI79" s="332"/>
      <c r="HJ79" s="332"/>
      <c r="HK79" s="332"/>
      <c r="HL79" s="332"/>
      <c r="HM79" s="332"/>
      <c r="HN79" s="332"/>
      <c r="HO79" s="332"/>
      <c r="HP79" s="332"/>
      <c r="HQ79" s="332"/>
      <c r="HR79" s="332"/>
      <c r="HS79" s="332"/>
      <c r="HT79" s="332"/>
      <c r="HU79" s="332"/>
      <c r="HV79" s="332"/>
      <c r="HW79" s="332"/>
      <c r="HX79" s="332"/>
      <c r="HY79" s="332"/>
      <c r="HZ79" s="332"/>
      <c r="IA79" s="332"/>
      <c r="IB79" s="332"/>
      <c r="IC79" s="332"/>
      <c r="ID79" s="332"/>
      <c r="IE79" s="332"/>
      <c r="IF79" s="332"/>
      <c r="IG79" s="332"/>
      <c r="IH79" s="332"/>
      <c r="II79" s="332"/>
      <c r="IJ79" s="332"/>
      <c r="IK79" s="332"/>
      <c r="IL79" s="332"/>
      <c r="IM79" s="332"/>
      <c r="IN79" s="332"/>
      <c r="IO79" s="332"/>
      <c r="IP79" s="332"/>
      <c r="IQ79" s="332"/>
      <c r="IR79" s="332"/>
      <c r="IS79" s="332"/>
      <c r="IT79" s="332"/>
      <c r="IU79" s="332"/>
      <c r="IV79" s="332"/>
    </row>
    <row r="80" spans="1:256" s="358" customFormat="1" ht="12.75">
      <c r="A80" s="332"/>
      <c r="B80" s="332"/>
      <c r="C80" s="353"/>
      <c r="D80" s="353"/>
      <c r="E80" s="336"/>
      <c r="F80" s="354"/>
      <c r="G80" s="353"/>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332"/>
      <c r="EJ80" s="332"/>
      <c r="EK80" s="332"/>
      <c r="EL80" s="332"/>
      <c r="EM80" s="332"/>
      <c r="EN80" s="332"/>
      <c r="EO80" s="332"/>
      <c r="EP80" s="332"/>
      <c r="EQ80" s="332"/>
      <c r="ER80" s="332"/>
      <c r="ES80" s="332"/>
      <c r="ET80" s="332"/>
      <c r="EU80" s="332"/>
      <c r="EV80" s="332"/>
      <c r="EW80" s="332"/>
      <c r="EX80" s="332"/>
      <c r="EY80" s="332"/>
      <c r="EZ80" s="332"/>
      <c r="FA80" s="332"/>
      <c r="FB80" s="332"/>
      <c r="FC80" s="332"/>
      <c r="FD80" s="332"/>
      <c r="FE80" s="332"/>
      <c r="FF80" s="332"/>
      <c r="FG80" s="332"/>
      <c r="FH80" s="332"/>
      <c r="FI80" s="332"/>
      <c r="FJ80" s="332"/>
      <c r="FK80" s="332"/>
      <c r="FL80" s="332"/>
      <c r="FM80" s="332"/>
      <c r="FN80" s="332"/>
      <c r="FO80" s="332"/>
      <c r="FP80" s="332"/>
      <c r="FQ80" s="332"/>
      <c r="FR80" s="332"/>
      <c r="FS80" s="332"/>
      <c r="FT80" s="332"/>
      <c r="FU80" s="332"/>
      <c r="FV80" s="332"/>
      <c r="FW80" s="332"/>
      <c r="FX80" s="332"/>
      <c r="FY80" s="332"/>
      <c r="FZ80" s="332"/>
      <c r="GA80" s="332"/>
      <c r="GB80" s="332"/>
      <c r="GC80" s="332"/>
      <c r="GD80" s="332"/>
      <c r="GE80" s="332"/>
      <c r="GF80" s="332"/>
      <c r="GG80" s="332"/>
      <c r="GH80" s="332"/>
      <c r="GI80" s="332"/>
      <c r="GJ80" s="332"/>
      <c r="GK80" s="332"/>
      <c r="GL80" s="332"/>
      <c r="GM80" s="332"/>
      <c r="GN80" s="332"/>
      <c r="GO80" s="332"/>
      <c r="GP80" s="332"/>
      <c r="GQ80" s="332"/>
      <c r="GR80" s="332"/>
      <c r="GS80" s="332"/>
      <c r="GT80" s="332"/>
      <c r="GU80" s="332"/>
      <c r="GV80" s="332"/>
      <c r="GW80" s="332"/>
      <c r="GX80" s="332"/>
      <c r="GY80" s="332"/>
      <c r="GZ80" s="332"/>
      <c r="HA80" s="332"/>
      <c r="HB80" s="332"/>
      <c r="HC80" s="332"/>
      <c r="HD80" s="332"/>
      <c r="HE80" s="332"/>
      <c r="HF80" s="332"/>
      <c r="HG80" s="332"/>
      <c r="HH80" s="332"/>
      <c r="HI80" s="332"/>
      <c r="HJ80" s="332"/>
      <c r="HK80" s="332"/>
      <c r="HL80" s="332"/>
      <c r="HM80" s="332"/>
      <c r="HN80" s="332"/>
      <c r="HO80" s="332"/>
      <c r="HP80" s="332"/>
      <c r="HQ80" s="332"/>
      <c r="HR80" s="332"/>
      <c r="HS80" s="332"/>
      <c r="HT80" s="332"/>
      <c r="HU80" s="332"/>
      <c r="HV80" s="332"/>
      <c r="HW80" s="332"/>
      <c r="HX80" s="332"/>
      <c r="HY80" s="332"/>
      <c r="HZ80" s="332"/>
      <c r="IA80" s="332"/>
      <c r="IB80" s="332"/>
      <c r="IC80" s="332"/>
      <c r="ID80" s="332"/>
      <c r="IE80" s="332"/>
      <c r="IF80" s="332"/>
      <c r="IG80" s="332"/>
      <c r="IH80" s="332"/>
      <c r="II80" s="332"/>
      <c r="IJ80" s="332"/>
      <c r="IK80" s="332"/>
      <c r="IL80" s="332"/>
      <c r="IM80" s="332"/>
      <c r="IN80" s="332"/>
      <c r="IO80" s="332"/>
      <c r="IP80" s="332"/>
      <c r="IQ80" s="332"/>
      <c r="IR80" s="332"/>
      <c r="IS80" s="332"/>
      <c r="IT80" s="332"/>
      <c r="IU80" s="332"/>
      <c r="IV80" s="332"/>
    </row>
    <row r="81" spans="1:256" s="358" customFormat="1" ht="12.75">
      <c r="A81" s="332"/>
      <c r="B81" s="332"/>
      <c r="C81" s="353"/>
      <c r="D81" s="353"/>
      <c r="E81" s="336"/>
      <c r="F81" s="354"/>
      <c r="G81" s="353"/>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2"/>
      <c r="AY81" s="332"/>
      <c r="AZ81" s="332"/>
      <c r="BA81" s="332"/>
      <c r="BB81" s="332"/>
      <c r="BC81" s="332"/>
      <c r="BD81" s="332"/>
      <c r="BE81" s="332"/>
      <c r="BF81" s="332"/>
      <c r="BG81" s="332"/>
      <c r="BH81" s="332"/>
      <c r="BI81" s="332"/>
      <c r="BJ81" s="332"/>
      <c r="BK81" s="332"/>
      <c r="BL81" s="332"/>
      <c r="BM81" s="332"/>
      <c r="BN81" s="332"/>
      <c r="BO81" s="332"/>
      <c r="BP81" s="332"/>
      <c r="BQ81" s="332"/>
      <c r="BR81" s="332"/>
      <c r="BS81" s="332"/>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c r="EA81" s="332"/>
      <c r="EB81" s="332"/>
      <c r="EC81" s="332"/>
      <c r="ED81" s="332"/>
      <c r="EE81" s="332"/>
      <c r="EF81" s="332"/>
      <c r="EG81" s="332"/>
      <c r="EH81" s="332"/>
      <c r="EI81" s="332"/>
      <c r="EJ81" s="332"/>
      <c r="EK81" s="332"/>
      <c r="EL81" s="332"/>
      <c r="EM81" s="332"/>
      <c r="EN81" s="332"/>
      <c r="EO81" s="332"/>
      <c r="EP81" s="332"/>
      <c r="EQ81" s="332"/>
      <c r="ER81" s="332"/>
      <c r="ES81" s="332"/>
      <c r="ET81" s="332"/>
      <c r="EU81" s="332"/>
      <c r="EV81" s="332"/>
      <c r="EW81" s="332"/>
      <c r="EX81" s="332"/>
      <c r="EY81" s="332"/>
      <c r="EZ81" s="332"/>
      <c r="FA81" s="332"/>
      <c r="FB81" s="332"/>
      <c r="FC81" s="332"/>
      <c r="FD81" s="332"/>
      <c r="FE81" s="332"/>
      <c r="FF81" s="332"/>
      <c r="FG81" s="332"/>
      <c r="FH81" s="332"/>
      <c r="FI81" s="332"/>
      <c r="FJ81" s="332"/>
      <c r="FK81" s="332"/>
      <c r="FL81" s="332"/>
      <c r="FM81" s="332"/>
      <c r="FN81" s="332"/>
      <c r="FO81" s="332"/>
      <c r="FP81" s="332"/>
      <c r="FQ81" s="332"/>
      <c r="FR81" s="332"/>
      <c r="FS81" s="332"/>
      <c r="FT81" s="332"/>
      <c r="FU81" s="332"/>
      <c r="FV81" s="332"/>
      <c r="FW81" s="332"/>
      <c r="FX81" s="332"/>
      <c r="FY81" s="332"/>
      <c r="FZ81" s="332"/>
      <c r="GA81" s="332"/>
      <c r="GB81" s="332"/>
      <c r="GC81" s="332"/>
      <c r="GD81" s="332"/>
      <c r="GE81" s="332"/>
      <c r="GF81" s="332"/>
      <c r="GG81" s="332"/>
      <c r="GH81" s="332"/>
      <c r="GI81" s="332"/>
      <c r="GJ81" s="332"/>
      <c r="GK81" s="332"/>
      <c r="GL81" s="332"/>
      <c r="GM81" s="332"/>
      <c r="GN81" s="332"/>
      <c r="GO81" s="332"/>
      <c r="GP81" s="332"/>
      <c r="GQ81" s="332"/>
      <c r="GR81" s="332"/>
      <c r="GS81" s="332"/>
      <c r="GT81" s="332"/>
      <c r="GU81" s="332"/>
      <c r="GV81" s="332"/>
      <c r="GW81" s="332"/>
      <c r="GX81" s="332"/>
      <c r="GY81" s="332"/>
      <c r="GZ81" s="332"/>
      <c r="HA81" s="332"/>
      <c r="HB81" s="332"/>
      <c r="HC81" s="332"/>
      <c r="HD81" s="332"/>
      <c r="HE81" s="332"/>
      <c r="HF81" s="332"/>
      <c r="HG81" s="332"/>
      <c r="HH81" s="332"/>
      <c r="HI81" s="332"/>
      <c r="HJ81" s="332"/>
      <c r="HK81" s="332"/>
      <c r="HL81" s="332"/>
      <c r="HM81" s="332"/>
      <c r="HN81" s="332"/>
      <c r="HO81" s="332"/>
      <c r="HP81" s="332"/>
      <c r="HQ81" s="332"/>
      <c r="HR81" s="332"/>
      <c r="HS81" s="332"/>
      <c r="HT81" s="332"/>
      <c r="HU81" s="332"/>
      <c r="HV81" s="332"/>
      <c r="HW81" s="332"/>
      <c r="HX81" s="332"/>
      <c r="HY81" s="332"/>
      <c r="HZ81" s="332"/>
      <c r="IA81" s="332"/>
      <c r="IB81" s="332"/>
      <c r="IC81" s="332"/>
      <c r="ID81" s="332"/>
      <c r="IE81" s="332"/>
      <c r="IF81" s="332"/>
      <c r="IG81" s="332"/>
      <c r="IH81" s="332"/>
      <c r="II81" s="332"/>
      <c r="IJ81" s="332"/>
      <c r="IK81" s="332"/>
      <c r="IL81" s="332"/>
      <c r="IM81" s="332"/>
      <c r="IN81" s="332"/>
      <c r="IO81" s="332"/>
      <c r="IP81" s="332"/>
      <c r="IQ81" s="332"/>
      <c r="IR81" s="332"/>
      <c r="IS81" s="332"/>
      <c r="IT81" s="332"/>
      <c r="IU81" s="332"/>
      <c r="IV81" s="332"/>
    </row>
    <row r="82" spans="1:256" s="358" customFormat="1" ht="12.75">
      <c r="A82" s="332"/>
      <c r="B82" s="332"/>
      <c r="C82" s="353"/>
      <c r="D82" s="353"/>
      <c r="E82" s="336"/>
      <c r="F82" s="354"/>
      <c r="G82" s="353"/>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c r="BO82" s="332"/>
      <c r="BP82" s="332"/>
      <c r="BQ82" s="332"/>
      <c r="BR82" s="332"/>
      <c r="BS82" s="332"/>
      <c r="BT82" s="332"/>
      <c r="BU82" s="332"/>
      <c r="BV82" s="332"/>
      <c r="BW82" s="332"/>
      <c r="BX82" s="332"/>
      <c r="BY82" s="332"/>
      <c r="BZ82" s="332"/>
      <c r="CA82" s="332"/>
      <c r="CB82" s="332"/>
      <c r="CC82" s="332"/>
      <c r="CD82" s="332"/>
      <c r="CE82" s="332"/>
      <c r="CF82" s="332"/>
      <c r="CG82" s="332"/>
      <c r="CH82" s="332"/>
      <c r="CI82" s="332"/>
      <c r="CJ82" s="332"/>
      <c r="CK82" s="332"/>
      <c r="CL82" s="332"/>
      <c r="CM82" s="332"/>
      <c r="CN82" s="332"/>
      <c r="CO82" s="332"/>
      <c r="CP82" s="332"/>
      <c r="CQ82" s="332"/>
      <c r="CR82" s="332"/>
      <c r="CS82" s="332"/>
      <c r="CT82" s="332"/>
      <c r="CU82" s="332"/>
      <c r="CV82" s="332"/>
      <c r="CW82" s="332"/>
      <c r="CX82" s="332"/>
      <c r="CY82" s="332"/>
      <c r="CZ82" s="332"/>
      <c r="DA82" s="332"/>
      <c r="DB82" s="332"/>
      <c r="DC82" s="332"/>
      <c r="DD82" s="332"/>
      <c r="DE82" s="332"/>
      <c r="DF82" s="332"/>
      <c r="DG82" s="332"/>
      <c r="DH82" s="332"/>
      <c r="DI82" s="332"/>
      <c r="DJ82" s="332"/>
      <c r="DK82" s="332"/>
      <c r="DL82" s="332"/>
      <c r="DM82" s="332"/>
      <c r="DN82" s="332"/>
      <c r="DO82" s="332"/>
      <c r="DP82" s="332"/>
      <c r="DQ82" s="332"/>
      <c r="DR82" s="332"/>
      <c r="DS82" s="332"/>
      <c r="DT82" s="332"/>
      <c r="DU82" s="332"/>
      <c r="DV82" s="332"/>
      <c r="DW82" s="332"/>
      <c r="DX82" s="332"/>
      <c r="DY82" s="332"/>
      <c r="DZ82" s="332"/>
      <c r="EA82" s="332"/>
      <c r="EB82" s="332"/>
      <c r="EC82" s="332"/>
      <c r="ED82" s="332"/>
      <c r="EE82" s="332"/>
      <c r="EF82" s="332"/>
      <c r="EG82" s="332"/>
      <c r="EH82" s="332"/>
      <c r="EI82" s="332"/>
      <c r="EJ82" s="332"/>
      <c r="EK82" s="332"/>
      <c r="EL82" s="332"/>
      <c r="EM82" s="332"/>
      <c r="EN82" s="332"/>
      <c r="EO82" s="332"/>
      <c r="EP82" s="332"/>
      <c r="EQ82" s="332"/>
      <c r="ER82" s="332"/>
      <c r="ES82" s="332"/>
      <c r="ET82" s="332"/>
      <c r="EU82" s="332"/>
      <c r="EV82" s="332"/>
      <c r="EW82" s="332"/>
      <c r="EX82" s="332"/>
      <c r="EY82" s="332"/>
      <c r="EZ82" s="332"/>
      <c r="FA82" s="332"/>
      <c r="FB82" s="332"/>
      <c r="FC82" s="332"/>
      <c r="FD82" s="332"/>
      <c r="FE82" s="332"/>
      <c r="FF82" s="332"/>
      <c r="FG82" s="332"/>
      <c r="FH82" s="332"/>
      <c r="FI82" s="332"/>
      <c r="FJ82" s="332"/>
      <c r="FK82" s="332"/>
      <c r="FL82" s="332"/>
      <c r="FM82" s="332"/>
      <c r="FN82" s="332"/>
      <c r="FO82" s="332"/>
      <c r="FP82" s="332"/>
      <c r="FQ82" s="332"/>
      <c r="FR82" s="332"/>
      <c r="FS82" s="332"/>
      <c r="FT82" s="332"/>
      <c r="FU82" s="332"/>
      <c r="FV82" s="332"/>
      <c r="FW82" s="332"/>
      <c r="FX82" s="332"/>
      <c r="FY82" s="332"/>
      <c r="FZ82" s="332"/>
      <c r="GA82" s="332"/>
      <c r="GB82" s="332"/>
      <c r="GC82" s="332"/>
      <c r="GD82" s="332"/>
      <c r="GE82" s="332"/>
      <c r="GF82" s="332"/>
      <c r="GG82" s="332"/>
      <c r="GH82" s="332"/>
      <c r="GI82" s="332"/>
      <c r="GJ82" s="332"/>
      <c r="GK82" s="332"/>
      <c r="GL82" s="332"/>
      <c r="GM82" s="332"/>
      <c r="GN82" s="332"/>
      <c r="GO82" s="332"/>
      <c r="GP82" s="332"/>
      <c r="GQ82" s="332"/>
      <c r="GR82" s="332"/>
      <c r="GS82" s="332"/>
      <c r="GT82" s="332"/>
      <c r="GU82" s="332"/>
      <c r="GV82" s="332"/>
      <c r="GW82" s="332"/>
      <c r="GX82" s="332"/>
      <c r="GY82" s="332"/>
      <c r="GZ82" s="332"/>
      <c r="HA82" s="332"/>
      <c r="HB82" s="332"/>
      <c r="HC82" s="332"/>
      <c r="HD82" s="332"/>
      <c r="HE82" s="332"/>
      <c r="HF82" s="332"/>
      <c r="HG82" s="332"/>
      <c r="HH82" s="332"/>
      <c r="HI82" s="332"/>
      <c r="HJ82" s="332"/>
      <c r="HK82" s="332"/>
      <c r="HL82" s="332"/>
      <c r="HM82" s="332"/>
      <c r="HN82" s="332"/>
      <c r="HO82" s="332"/>
      <c r="HP82" s="332"/>
      <c r="HQ82" s="332"/>
      <c r="HR82" s="332"/>
      <c r="HS82" s="332"/>
      <c r="HT82" s="332"/>
      <c r="HU82" s="332"/>
      <c r="HV82" s="332"/>
      <c r="HW82" s="332"/>
      <c r="HX82" s="332"/>
      <c r="HY82" s="332"/>
      <c r="HZ82" s="332"/>
      <c r="IA82" s="332"/>
      <c r="IB82" s="332"/>
      <c r="IC82" s="332"/>
      <c r="ID82" s="332"/>
      <c r="IE82" s="332"/>
      <c r="IF82" s="332"/>
      <c r="IG82" s="332"/>
      <c r="IH82" s="332"/>
      <c r="II82" s="332"/>
      <c r="IJ82" s="332"/>
      <c r="IK82" s="332"/>
      <c r="IL82" s="332"/>
      <c r="IM82" s="332"/>
      <c r="IN82" s="332"/>
      <c r="IO82" s="332"/>
      <c r="IP82" s="332"/>
      <c r="IQ82" s="332"/>
      <c r="IR82" s="332"/>
      <c r="IS82" s="332"/>
      <c r="IT82" s="332"/>
      <c r="IU82" s="332"/>
      <c r="IV82" s="332"/>
    </row>
    <row r="83" spans="1:256" s="358" customFormat="1" ht="12.75">
      <c r="A83" s="332"/>
      <c r="B83" s="332"/>
      <c r="C83" s="353"/>
      <c r="D83" s="353"/>
      <c r="E83" s="336"/>
      <c r="F83" s="354"/>
      <c r="G83" s="353"/>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c r="EI83" s="332"/>
      <c r="EJ83" s="332"/>
      <c r="EK83" s="332"/>
      <c r="EL83" s="332"/>
      <c r="EM83" s="332"/>
      <c r="EN83" s="332"/>
      <c r="EO83" s="332"/>
      <c r="EP83" s="332"/>
      <c r="EQ83" s="332"/>
      <c r="ER83" s="332"/>
      <c r="ES83" s="332"/>
      <c r="ET83" s="332"/>
      <c r="EU83" s="332"/>
      <c r="EV83" s="332"/>
      <c r="EW83" s="332"/>
      <c r="EX83" s="332"/>
      <c r="EY83" s="332"/>
      <c r="EZ83" s="332"/>
      <c r="FA83" s="332"/>
      <c r="FB83" s="332"/>
      <c r="FC83" s="332"/>
      <c r="FD83" s="332"/>
      <c r="FE83" s="332"/>
      <c r="FF83" s="332"/>
      <c r="FG83" s="332"/>
      <c r="FH83" s="332"/>
      <c r="FI83" s="332"/>
      <c r="FJ83" s="332"/>
      <c r="FK83" s="332"/>
      <c r="FL83" s="332"/>
      <c r="FM83" s="332"/>
      <c r="FN83" s="332"/>
      <c r="FO83" s="332"/>
      <c r="FP83" s="332"/>
      <c r="FQ83" s="332"/>
      <c r="FR83" s="332"/>
      <c r="FS83" s="332"/>
      <c r="FT83" s="332"/>
      <c r="FU83" s="332"/>
      <c r="FV83" s="332"/>
      <c r="FW83" s="332"/>
      <c r="FX83" s="332"/>
      <c r="FY83" s="332"/>
      <c r="FZ83" s="332"/>
      <c r="GA83" s="332"/>
      <c r="GB83" s="332"/>
      <c r="GC83" s="332"/>
      <c r="GD83" s="332"/>
      <c r="GE83" s="332"/>
      <c r="GF83" s="332"/>
      <c r="GG83" s="332"/>
      <c r="GH83" s="332"/>
      <c r="GI83" s="332"/>
      <c r="GJ83" s="332"/>
      <c r="GK83" s="332"/>
      <c r="GL83" s="332"/>
      <c r="GM83" s="332"/>
      <c r="GN83" s="332"/>
      <c r="GO83" s="332"/>
      <c r="GP83" s="332"/>
      <c r="GQ83" s="332"/>
      <c r="GR83" s="332"/>
      <c r="GS83" s="332"/>
      <c r="GT83" s="332"/>
      <c r="GU83" s="332"/>
      <c r="GV83" s="332"/>
      <c r="GW83" s="332"/>
      <c r="GX83" s="332"/>
      <c r="GY83" s="332"/>
      <c r="GZ83" s="332"/>
      <c r="HA83" s="332"/>
      <c r="HB83" s="332"/>
      <c r="HC83" s="332"/>
      <c r="HD83" s="332"/>
      <c r="HE83" s="332"/>
      <c r="HF83" s="332"/>
      <c r="HG83" s="332"/>
      <c r="HH83" s="332"/>
      <c r="HI83" s="332"/>
      <c r="HJ83" s="332"/>
      <c r="HK83" s="332"/>
      <c r="HL83" s="332"/>
      <c r="HM83" s="332"/>
      <c r="HN83" s="332"/>
      <c r="HO83" s="332"/>
      <c r="HP83" s="332"/>
      <c r="HQ83" s="332"/>
      <c r="HR83" s="332"/>
      <c r="HS83" s="332"/>
      <c r="HT83" s="332"/>
      <c r="HU83" s="332"/>
      <c r="HV83" s="332"/>
      <c r="HW83" s="332"/>
      <c r="HX83" s="332"/>
      <c r="HY83" s="332"/>
      <c r="HZ83" s="332"/>
      <c r="IA83" s="332"/>
      <c r="IB83" s="332"/>
      <c r="IC83" s="332"/>
      <c r="ID83" s="332"/>
      <c r="IE83" s="332"/>
      <c r="IF83" s="332"/>
      <c r="IG83" s="332"/>
      <c r="IH83" s="332"/>
      <c r="II83" s="332"/>
      <c r="IJ83" s="332"/>
      <c r="IK83" s="332"/>
      <c r="IL83" s="332"/>
      <c r="IM83" s="332"/>
      <c r="IN83" s="332"/>
      <c r="IO83" s="332"/>
      <c r="IP83" s="332"/>
      <c r="IQ83" s="332"/>
      <c r="IR83" s="332"/>
      <c r="IS83" s="332"/>
      <c r="IT83" s="332"/>
      <c r="IU83" s="332"/>
      <c r="IV83" s="332"/>
    </row>
    <row r="84" spans="1:256" s="358" customFormat="1" ht="12.75">
      <c r="A84" s="332"/>
      <c r="B84" s="332"/>
      <c r="C84" s="353"/>
      <c r="D84" s="353"/>
      <c r="E84" s="336"/>
      <c r="F84" s="354"/>
      <c r="G84" s="353"/>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c r="EI84" s="332"/>
      <c r="EJ84" s="332"/>
      <c r="EK84" s="332"/>
      <c r="EL84" s="332"/>
      <c r="EM84" s="332"/>
      <c r="EN84" s="332"/>
      <c r="EO84" s="332"/>
      <c r="EP84" s="332"/>
      <c r="EQ84" s="332"/>
      <c r="ER84" s="332"/>
      <c r="ES84" s="332"/>
      <c r="ET84" s="332"/>
      <c r="EU84" s="332"/>
      <c r="EV84" s="332"/>
      <c r="EW84" s="332"/>
      <c r="EX84" s="332"/>
      <c r="EY84" s="332"/>
      <c r="EZ84" s="332"/>
      <c r="FA84" s="332"/>
      <c r="FB84" s="332"/>
      <c r="FC84" s="332"/>
      <c r="FD84" s="332"/>
      <c r="FE84" s="332"/>
      <c r="FF84" s="332"/>
      <c r="FG84" s="332"/>
      <c r="FH84" s="332"/>
      <c r="FI84" s="332"/>
      <c r="FJ84" s="332"/>
      <c r="FK84" s="332"/>
      <c r="FL84" s="332"/>
      <c r="FM84" s="332"/>
      <c r="FN84" s="332"/>
      <c r="FO84" s="332"/>
      <c r="FP84" s="332"/>
      <c r="FQ84" s="332"/>
      <c r="FR84" s="332"/>
      <c r="FS84" s="332"/>
      <c r="FT84" s="332"/>
      <c r="FU84" s="332"/>
      <c r="FV84" s="332"/>
      <c r="FW84" s="332"/>
      <c r="FX84" s="332"/>
      <c r="FY84" s="332"/>
      <c r="FZ84" s="332"/>
      <c r="GA84" s="332"/>
      <c r="GB84" s="332"/>
      <c r="GC84" s="332"/>
      <c r="GD84" s="332"/>
      <c r="GE84" s="332"/>
      <c r="GF84" s="332"/>
      <c r="GG84" s="332"/>
      <c r="GH84" s="332"/>
      <c r="GI84" s="332"/>
      <c r="GJ84" s="332"/>
      <c r="GK84" s="332"/>
      <c r="GL84" s="332"/>
      <c r="GM84" s="332"/>
      <c r="GN84" s="332"/>
      <c r="GO84" s="332"/>
      <c r="GP84" s="332"/>
      <c r="GQ84" s="332"/>
      <c r="GR84" s="332"/>
      <c r="GS84" s="332"/>
      <c r="GT84" s="332"/>
      <c r="GU84" s="332"/>
      <c r="GV84" s="332"/>
      <c r="GW84" s="332"/>
      <c r="GX84" s="332"/>
      <c r="GY84" s="332"/>
      <c r="GZ84" s="332"/>
      <c r="HA84" s="332"/>
      <c r="HB84" s="332"/>
      <c r="HC84" s="332"/>
      <c r="HD84" s="332"/>
      <c r="HE84" s="332"/>
      <c r="HF84" s="332"/>
      <c r="HG84" s="332"/>
      <c r="HH84" s="332"/>
      <c r="HI84" s="332"/>
      <c r="HJ84" s="332"/>
      <c r="HK84" s="332"/>
      <c r="HL84" s="332"/>
      <c r="HM84" s="332"/>
      <c r="HN84" s="332"/>
      <c r="HO84" s="332"/>
      <c r="HP84" s="332"/>
      <c r="HQ84" s="332"/>
      <c r="HR84" s="332"/>
      <c r="HS84" s="332"/>
      <c r="HT84" s="332"/>
      <c r="HU84" s="332"/>
      <c r="HV84" s="332"/>
      <c r="HW84" s="332"/>
      <c r="HX84" s="332"/>
      <c r="HY84" s="332"/>
      <c r="HZ84" s="332"/>
      <c r="IA84" s="332"/>
      <c r="IB84" s="332"/>
      <c r="IC84" s="332"/>
      <c r="ID84" s="332"/>
      <c r="IE84" s="332"/>
      <c r="IF84" s="332"/>
      <c r="IG84" s="332"/>
      <c r="IH84" s="332"/>
      <c r="II84" s="332"/>
      <c r="IJ84" s="332"/>
      <c r="IK84" s="332"/>
      <c r="IL84" s="332"/>
      <c r="IM84" s="332"/>
      <c r="IN84" s="332"/>
      <c r="IO84" s="332"/>
      <c r="IP84" s="332"/>
      <c r="IQ84" s="332"/>
      <c r="IR84" s="332"/>
      <c r="IS84" s="332"/>
      <c r="IT84" s="332"/>
      <c r="IU84" s="332"/>
      <c r="IV84" s="332"/>
    </row>
    <row r="85" spans="1:256" s="358" customFormat="1" ht="12.75">
      <c r="A85" s="332"/>
      <c r="B85" s="332"/>
      <c r="C85" s="353"/>
      <c r="D85" s="353"/>
      <c r="E85" s="336"/>
      <c r="F85" s="354"/>
      <c r="G85" s="353"/>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2"/>
      <c r="GS85" s="332"/>
      <c r="GT85" s="332"/>
      <c r="GU85" s="332"/>
      <c r="GV85" s="332"/>
      <c r="GW85" s="332"/>
      <c r="GX85" s="332"/>
      <c r="GY85" s="332"/>
      <c r="GZ85" s="332"/>
      <c r="HA85" s="332"/>
      <c r="HB85" s="332"/>
      <c r="HC85" s="332"/>
      <c r="HD85" s="332"/>
      <c r="HE85" s="332"/>
      <c r="HF85" s="332"/>
      <c r="HG85" s="332"/>
      <c r="HH85" s="332"/>
      <c r="HI85" s="332"/>
      <c r="HJ85" s="332"/>
      <c r="HK85" s="332"/>
      <c r="HL85" s="332"/>
      <c r="HM85" s="332"/>
      <c r="HN85" s="332"/>
      <c r="HO85" s="332"/>
      <c r="HP85" s="332"/>
      <c r="HQ85" s="332"/>
      <c r="HR85" s="332"/>
      <c r="HS85" s="332"/>
      <c r="HT85" s="332"/>
      <c r="HU85" s="332"/>
      <c r="HV85" s="332"/>
      <c r="HW85" s="332"/>
      <c r="HX85" s="332"/>
      <c r="HY85" s="332"/>
      <c r="HZ85" s="332"/>
      <c r="IA85" s="332"/>
      <c r="IB85" s="332"/>
      <c r="IC85" s="332"/>
      <c r="ID85" s="332"/>
      <c r="IE85" s="332"/>
      <c r="IF85" s="332"/>
      <c r="IG85" s="332"/>
      <c r="IH85" s="332"/>
      <c r="II85" s="332"/>
      <c r="IJ85" s="332"/>
      <c r="IK85" s="332"/>
      <c r="IL85" s="332"/>
      <c r="IM85" s="332"/>
      <c r="IN85" s="332"/>
      <c r="IO85" s="332"/>
      <c r="IP85" s="332"/>
      <c r="IQ85" s="332"/>
      <c r="IR85" s="332"/>
      <c r="IS85" s="332"/>
      <c r="IT85" s="332"/>
      <c r="IU85" s="332"/>
      <c r="IV85" s="332"/>
    </row>
    <row r="86" spans="1:256" s="358" customFormat="1" ht="12.75">
      <c r="A86" s="332"/>
      <c r="B86" s="332"/>
      <c r="C86" s="353"/>
      <c r="D86" s="353"/>
      <c r="E86" s="336"/>
      <c r="F86" s="354"/>
      <c r="G86" s="353"/>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2"/>
      <c r="GS86" s="332"/>
      <c r="GT86" s="332"/>
      <c r="GU86" s="332"/>
      <c r="GV86" s="332"/>
      <c r="GW86" s="332"/>
      <c r="GX86" s="332"/>
      <c r="GY86" s="332"/>
      <c r="GZ86" s="332"/>
      <c r="HA86" s="332"/>
      <c r="HB86" s="332"/>
      <c r="HC86" s="332"/>
      <c r="HD86" s="332"/>
      <c r="HE86" s="332"/>
      <c r="HF86" s="332"/>
      <c r="HG86" s="332"/>
      <c r="HH86" s="332"/>
      <c r="HI86" s="332"/>
      <c r="HJ86" s="332"/>
      <c r="HK86" s="332"/>
      <c r="HL86" s="332"/>
      <c r="HM86" s="332"/>
      <c r="HN86" s="332"/>
      <c r="HO86" s="332"/>
      <c r="HP86" s="332"/>
      <c r="HQ86" s="332"/>
      <c r="HR86" s="332"/>
      <c r="HS86" s="332"/>
      <c r="HT86" s="332"/>
      <c r="HU86" s="332"/>
      <c r="HV86" s="332"/>
      <c r="HW86" s="332"/>
      <c r="HX86" s="332"/>
      <c r="HY86" s="332"/>
      <c r="HZ86" s="332"/>
      <c r="IA86" s="332"/>
      <c r="IB86" s="332"/>
      <c r="IC86" s="332"/>
      <c r="ID86" s="332"/>
      <c r="IE86" s="332"/>
      <c r="IF86" s="332"/>
      <c r="IG86" s="332"/>
      <c r="IH86" s="332"/>
      <c r="II86" s="332"/>
      <c r="IJ86" s="332"/>
      <c r="IK86" s="332"/>
      <c r="IL86" s="332"/>
      <c r="IM86" s="332"/>
      <c r="IN86" s="332"/>
      <c r="IO86" s="332"/>
      <c r="IP86" s="332"/>
      <c r="IQ86" s="332"/>
      <c r="IR86" s="332"/>
      <c r="IS86" s="332"/>
      <c r="IT86" s="332"/>
      <c r="IU86" s="332"/>
      <c r="IV86" s="332"/>
    </row>
    <row r="87" spans="1:256" s="358" customFormat="1" ht="12.75">
      <c r="A87" s="332"/>
      <c r="B87" s="332"/>
      <c r="C87" s="353"/>
      <c r="D87" s="353"/>
      <c r="E87" s="336"/>
      <c r="F87" s="354"/>
      <c r="G87" s="353"/>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2"/>
      <c r="GS87" s="332"/>
      <c r="GT87" s="332"/>
      <c r="GU87" s="332"/>
      <c r="GV87" s="332"/>
      <c r="GW87" s="332"/>
      <c r="GX87" s="332"/>
      <c r="GY87" s="332"/>
      <c r="GZ87" s="332"/>
      <c r="HA87" s="332"/>
      <c r="HB87" s="332"/>
      <c r="HC87" s="332"/>
      <c r="HD87" s="332"/>
      <c r="HE87" s="332"/>
      <c r="HF87" s="332"/>
      <c r="HG87" s="332"/>
      <c r="HH87" s="332"/>
      <c r="HI87" s="332"/>
      <c r="HJ87" s="332"/>
      <c r="HK87" s="332"/>
      <c r="HL87" s="332"/>
      <c r="HM87" s="332"/>
      <c r="HN87" s="332"/>
      <c r="HO87" s="332"/>
      <c r="HP87" s="332"/>
      <c r="HQ87" s="332"/>
      <c r="HR87" s="332"/>
      <c r="HS87" s="332"/>
      <c r="HT87" s="332"/>
      <c r="HU87" s="332"/>
      <c r="HV87" s="332"/>
      <c r="HW87" s="332"/>
      <c r="HX87" s="332"/>
      <c r="HY87" s="332"/>
      <c r="HZ87" s="332"/>
      <c r="IA87" s="332"/>
      <c r="IB87" s="332"/>
      <c r="IC87" s="332"/>
      <c r="ID87" s="332"/>
      <c r="IE87" s="332"/>
      <c r="IF87" s="332"/>
      <c r="IG87" s="332"/>
      <c r="IH87" s="332"/>
      <c r="II87" s="332"/>
      <c r="IJ87" s="332"/>
      <c r="IK87" s="332"/>
      <c r="IL87" s="332"/>
      <c r="IM87" s="332"/>
      <c r="IN87" s="332"/>
      <c r="IO87" s="332"/>
      <c r="IP87" s="332"/>
      <c r="IQ87" s="332"/>
      <c r="IR87" s="332"/>
      <c r="IS87" s="332"/>
      <c r="IT87" s="332"/>
      <c r="IU87" s="332"/>
      <c r="IV87" s="332"/>
    </row>
    <row r="88" spans="1:256" s="358" customFormat="1" ht="12.75">
      <c r="A88" s="332"/>
      <c r="B88" s="332"/>
      <c r="C88" s="353"/>
      <c r="D88" s="353"/>
      <c r="E88" s="336"/>
      <c r="F88" s="354"/>
      <c r="G88" s="353"/>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c r="EZ88" s="332"/>
      <c r="FA88" s="332"/>
      <c r="FB88" s="332"/>
      <c r="FC88" s="332"/>
      <c r="FD88" s="332"/>
      <c r="FE88" s="332"/>
      <c r="FF88" s="332"/>
      <c r="FG88" s="332"/>
      <c r="FH88" s="332"/>
      <c r="FI88" s="332"/>
      <c r="FJ88" s="332"/>
      <c r="FK88" s="332"/>
      <c r="FL88" s="332"/>
      <c r="FM88" s="332"/>
      <c r="FN88" s="332"/>
      <c r="FO88" s="332"/>
      <c r="FP88" s="332"/>
      <c r="FQ88" s="332"/>
      <c r="FR88" s="332"/>
      <c r="FS88" s="332"/>
      <c r="FT88" s="332"/>
      <c r="FU88" s="332"/>
      <c r="FV88" s="332"/>
      <c r="FW88" s="332"/>
      <c r="FX88" s="332"/>
      <c r="FY88" s="332"/>
      <c r="FZ88" s="332"/>
      <c r="GA88" s="332"/>
      <c r="GB88" s="332"/>
      <c r="GC88" s="332"/>
      <c r="GD88" s="332"/>
      <c r="GE88" s="332"/>
      <c r="GF88" s="332"/>
      <c r="GG88" s="332"/>
      <c r="GH88" s="332"/>
      <c r="GI88" s="332"/>
      <c r="GJ88" s="332"/>
      <c r="GK88" s="332"/>
      <c r="GL88" s="332"/>
      <c r="GM88" s="332"/>
      <c r="GN88" s="332"/>
      <c r="GO88" s="332"/>
      <c r="GP88" s="332"/>
      <c r="GQ88" s="332"/>
      <c r="GR88" s="332"/>
      <c r="GS88" s="332"/>
      <c r="GT88" s="332"/>
      <c r="GU88" s="332"/>
      <c r="GV88" s="332"/>
      <c r="GW88" s="332"/>
      <c r="GX88" s="332"/>
      <c r="GY88" s="332"/>
      <c r="GZ88" s="332"/>
      <c r="HA88" s="332"/>
      <c r="HB88" s="332"/>
      <c r="HC88" s="332"/>
      <c r="HD88" s="332"/>
      <c r="HE88" s="332"/>
      <c r="HF88" s="332"/>
      <c r="HG88" s="332"/>
      <c r="HH88" s="332"/>
      <c r="HI88" s="332"/>
      <c r="HJ88" s="332"/>
      <c r="HK88" s="332"/>
      <c r="HL88" s="332"/>
      <c r="HM88" s="332"/>
      <c r="HN88" s="332"/>
      <c r="HO88" s="332"/>
      <c r="HP88" s="332"/>
      <c r="HQ88" s="332"/>
      <c r="HR88" s="332"/>
      <c r="HS88" s="332"/>
      <c r="HT88" s="332"/>
      <c r="HU88" s="332"/>
      <c r="HV88" s="332"/>
      <c r="HW88" s="332"/>
      <c r="HX88" s="332"/>
      <c r="HY88" s="332"/>
      <c r="HZ88" s="332"/>
      <c r="IA88" s="332"/>
      <c r="IB88" s="332"/>
      <c r="IC88" s="332"/>
      <c r="ID88" s="332"/>
      <c r="IE88" s="332"/>
      <c r="IF88" s="332"/>
      <c r="IG88" s="332"/>
      <c r="IH88" s="332"/>
      <c r="II88" s="332"/>
      <c r="IJ88" s="332"/>
      <c r="IK88" s="332"/>
      <c r="IL88" s="332"/>
      <c r="IM88" s="332"/>
      <c r="IN88" s="332"/>
      <c r="IO88" s="332"/>
      <c r="IP88" s="332"/>
      <c r="IQ88" s="332"/>
      <c r="IR88" s="332"/>
      <c r="IS88" s="332"/>
      <c r="IT88" s="332"/>
      <c r="IU88" s="332"/>
      <c r="IV88" s="332"/>
    </row>
    <row r="89" spans="1:256" s="358" customFormat="1" ht="12.75">
      <c r="A89" s="332"/>
      <c r="B89" s="332"/>
      <c r="C89" s="353"/>
      <c r="D89" s="353"/>
      <c r="E89" s="336"/>
      <c r="F89" s="354"/>
      <c r="G89" s="353"/>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332"/>
      <c r="BQ89" s="332"/>
      <c r="BR89" s="332"/>
      <c r="BS89" s="332"/>
      <c r="BT89" s="332"/>
      <c r="BU89" s="332"/>
      <c r="BV89" s="332"/>
      <c r="BW89" s="332"/>
      <c r="BX89" s="332"/>
      <c r="BY89" s="332"/>
      <c r="BZ89" s="332"/>
      <c r="CA89" s="332"/>
      <c r="CB89" s="332"/>
      <c r="CC89" s="332"/>
      <c r="CD89" s="332"/>
      <c r="CE89" s="332"/>
      <c r="CF89" s="332"/>
      <c r="CG89" s="332"/>
      <c r="CH89" s="332"/>
      <c r="CI89" s="332"/>
      <c r="CJ89" s="332"/>
      <c r="CK89" s="332"/>
      <c r="CL89" s="332"/>
      <c r="CM89" s="332"/>
      <c r="CN89" s="332"/>
      <c r="CO89" s="332"/>
      <c r="CP89" s="332"/>
      <c r="CQ89" s="332"/>
      <c r="CR89" s="332"/>
      <c r="CS89" s="332"/>
      <c r="CT89" s="332"/>
      <c r="CU89" s="332"/>
      <c r="CV89" s="332"/>
      <c r="CW89" s="332"/>
      <c r="CX89" s="332"/>
      <c r="CY89" s="332"/>
      <c r="CZ89" s="332"/>
      <c r="DA89" s="332"/>
      <c r="DB89" s="332"/>
      <c r="DC89" s="332"/>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2"/>
      <c r="EE89" s="332"/>
      <c r="EF89" s="332"/>
      <c r="EG89" s="332"/>
      <c r="EH89" s="332"/>
      <c r="EI89" s="332"/>
      <c r="EJ89" s="332"/>
      <c r="EK89" s="332"/>
      <c r="EL89" s="332"/>
      <c r="EM89" s="332"/>
      <c r="EN89" s="332"/>
      <c r="EO89" s="332"/>
      <c r="EP89" s="332"/>
      <c r="EQ89" s="332"/>
      <c r="ER89" s="332"/>
      <c r="ES89" s="332"/>
      <c r="ET89" s="332"/>
      <c r="EU89" s="332"/>
      <c r="EV89" s="332"/>
      <c r="EW89" s="332"/>
      <c r="EX89" s="332"/>
      <c r="EY89" s="332"/>
      <c r="EZ89" s="332"/>
      <c r="FA89" s="332"/>
      <c r="FB89" s="332"/>
      <c r="FC89" s="332"/>
      <c r="FD89" s="332"/>
      <c r="FE89" s="332"/>
      <c r="FF89" s="332"/>
      <c r="FG89" s="332"/>
      <c r="FH89" s="332"/>
      <c r="FI89" s="332"/>
      <c r="FJ89" s="332"/>
      <c r="FK89" s="332"/>
      <c r="FL89" s="332"/>
      <c r="FM89" s="332"/>
      <c r="FN89" s="332"/>
      <c r="FO89" s="332"/>
      <c r="FP89" s="332"/>
      <c r="FQ89" s="332"/>
      <c r="FR89" s="332"/>
      <c r="FS89" s="332"/>
      <c r="FT89" s="332"/>
      <c r="FU89" s="332"/>
      <c r="FV89" s="332"/>
      <c r="FW89" s="332"/>
      <c r="FX89" s="332"/>
      <c r="FY89" s="332"/>
      <c r="FZ89" s="332"/>
      <c r="GA89" s="332"/>
      <c r="GB89" s="332"/>
      <c r="GC89" s="332"/>
      <c r="GD89" s="332"/>
      <c r="GE89" s="332"/>
      <c r="GF89" s="332"/>
      <c r="GG89" s="332"/>
      <c r="GH89" s="332"/>
      <c r="GI89" s="332"/>
      <c r="GJ89" s="332"/>
      <c r="GK89" s="332"/>
      <c r="GL89" s="332"/>
      <c r="GM89" s="332"/>
      <c r="GN89" s="332"/>
      <c r="GO89" s="332"/>
      <c r="GP89" s="332"/>
      <c r="GQ89" s="332"/>
      <c r="GR89" s="332"/>
      <c r="GS89" s="332"/>
      <c r="GT89" s="332"/>
      <c r="GU89" s="332"/>
      <c r="GV89" s="332"/>
      <c r="GW89" s="332"/>
      <c r="GX89" s="332"/>
      <c r="GY89" s="332"/>
      <c r="GZ89" s="332"/>
      <c r="HA89" s="332"/>
      <c r="HB89" s="332"/>
      <c r="HC89" s="332"/>
      <c r="HD89" s="332"/>
      <c r="HE89" s="332"/>
      <c r="HF89" s="332"/>
      <c r="HG89" s="332"/>
      <c r="HH89" s="332"/>
      <c r="HI89" s="332"/>
      <c r="HJ89" s="332"/>
      <c r="HK89" s="332"/>
      <c r="HL89" s="332"/>
      <c r="HM89" s="332"/>
      <c r="HN89" s="332"/>
      <c r="HO89" s="332"/>
      <c r="HP89" s="332"/>
      <c r="HQ89" s="332"/>
      <c r="HR89" s="332"/>
      <c r="HS89" s="332"/>
      <c r="HT89" s="332"/>
      <c r="HU89" s="332"/>
      <c r="HV89" s="332"/>
      <c r="HW89" s="332"/>
      <c r="HX89" s="332"/>
      <c r="HY89" s="332"/>
      <c r="HZ89" s="332"/>
      <c r="IA89" s="332"/>
      <c r="IB89" s="332"/>
      <c r="IC89" s="332"/>
      <c r="ID89" s="332"/>
      <c r="IE89" s="332"/>
      <c r="IF89" s="332"/>
      <c r="IG89" s="332"/>
      <c r="IH89" s="332"/>
      <c r="II89" s="332"/>
      <c r="IJ89" s="332"/>
      <c r="IK89" s="332"/>
      <c r="IL89" s="332"/>
      <c r="IM89" s="332"/>
      <c r="IN89" s="332"/>
      <c r="IO89" s="332"/>
      <c r="IP89" s="332"/>
      <c r="IQ89" s="332"/>
      <c r="IR89" s="332"/>
      <c r="IS89" s="332"/>
      <c r="IT89" s="332"/>
      <c r="IU89" s="332"/>
      <c r="IV89" s="332"/>
    </row>
    <row r="90" spans="1:256" s="358" customFormat="1" ht="12.75">
      <c r="A90" s="332"/>
      <c r="B90" s="332"/>
      <c r="C90" s="353"/>
      <c r="D90" s="353"/>
      <c r="E90" s="336"/>
      <c r="F90" s="354"/>
      <c r="G90" s="353"/>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c r="BJ90" s="332"/>
      <c r="BK90" s="332"/>
      <c r="BL90" s="332"/>
      <c r="BM90" s="332"/>
      <c r="BN90" s="332"/>
      <c r="BO90" s="332"/>
      <c r="BP90" s="332"/>
      <c r="BQ90" s="332"/>
      <c r="BR90" s="332"/>
      <c r="BS90" s="332"/>
      <c r="BT90" s="332"/>
      <c r="BU90" s="332"/>
      <c r="BV90" s="332"/>
      <c r="BW90" s="332"/>
      <c r="BX90" s="332"/>
      <c r="BY90" s="332"/>
      <c r="BZ90" s="332"/>
      <c r="CA90" s="332"/>
      <c r="CB90" s="332"/>
      <c r="CC90" s="332"/>
      <c r="CD90" s="332"/>
      <c r="CE90" s="332"/>
      <c r="CF90" s="332"/>
      <c r="CG90" s="332"/>
      <c r="CH90" s="332"/>
      <c r="CI90" s="332"/>
      <c r="CJ90" s="332"/>
      <c r="CK90" s="332"/>
      <c r="CL90" s="332"/>
      <c r="CM90" s="332"/>
      <c r="CN90" s="332"/>
      <c r="CO90" s="332"/>
      <c r="CP90" s="332"/>
      <c r="CQ90" s="332"/>
      <c r="CR90" s="332"/>
      <c r="CS90" s="332"/>
      <c r="CT90" s="332"/>
      <c r="CU90" s="332"/>
      <c r="CV90" s="332"/>
      <c r="CW90" s="332"/>
      <c r="CX90" s="332"/>
      <c r="CY90" s="332"/>
      <c r="CZ90" s="332"/>
      <c r="DA90" s="332"/>
      <c r="DB90" s="332"/>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2"/>
      <c r="EE90" s="332"/>
      <c r="EF90" s="332"/>
      <c r="EG90" s="332"/>
      <c r="EH90" s="332"/>
      <c r="EI90" s="332"/>
      <c r="EJ90" s="332"/>
      <c r="EK90" s="332"/>
      <c r="EL90" s="332"/>
      <c r="EM90" s="332"/>
      <c r="EN90" s="332"/>
      <c r="EO90" s="332"/>
      <c r="EP90" s="332"/>
      <c r="EQ90" s="332"/>
      <c r="ER90" s="332"/>
      <c r="ES90" s="332"/>
      <c r="ET90" s="332"/>
      <c r="EU90" s="332"/>
      <c r="EV90" s="332"/>
      <c r="EW90" s="332"/>
      <c r="EX90" s="332"/>
      <c r="EY90" s="332"/>
      <c r="EZ90" s="332"/>
      <c r="FA90" s="332"/>
      <c r="FB90" s="332"/>
      <c r="FC90" s="332"/>
      <c r="FD90" s="332"/>
      <c r="FE90" s="332"/>
      <c r="FF90" s="332"/>
      <c r="FG90" s="332"/>
      <c r="FH90" s="332"/>
      <c r="FI90" s="332"/>
      <c r="FJ90" s="332"/>
      <c r="FK90" s="332"/>
      <c r="FL90" s="332"/>
      <c r="FM90" s="332"/>
      <c r="FN90" s="332"/>
      <c r="FO90" s="332"/>
      <c r="FP90" s="332"/>
      <c r="FQ90" s="332"/>
      <c r="FR90" s="332"/>
      <c r="FS90" s="332"/>
      <c r="FT90" s="332"/>
      <c r="FU90" s="332"/>
      <c r="FV90" s="332"/>
      <c r="FW90" s="332"/>
      <c r="FX90" s="332"/>
      <c r="FY90" s="332"/>
      <c r="FZ90" s="332"/>
      <c r="GA90" s="332"/>
      <c r="GB90" s="332"/>
      <c r="GC90" s="332"/>
      <c r="GD90" s="332"/>
      <c r="GE90" s="332"/>
      <c r="GF90" s="332"/>
      <c r="GG90" s="332"/>
      <c r="GH90" s="332"/>
      <c r="GI90" s="332"/>
      <c r="GJ90" s="332"/>
      <c r="GK90" s="332"/>
      <c r="GL90" s="332"/>
      <c r="GM90" s="332"/>
      <c r="GN90" s="332"/>
      <c r="GO90" s="332"/>
      <c r="GP90" s="332"/>
      <c r="GQ90" s="332"/>
      <c r="GR90" s="332"/>
      <c r="GS90" s="332"/>
      <c r="GT90" s="332"/>
      <c r="GU90" s="332"/>
      <c r="GV90" s="332"/>
      <c r="GW90" s="332"/>
      <c r="GX90" s="332"/>
      <c r="GY90" s="332"/>
      <c r="GZ90" s="332"/>
      <c r="HA90" s="332"/>
      <c r="HB90" s="332"/>
      <c r="HC90" s="332"/>
      <c r="HD90" s="332"/>
      <c r="HE90" s="332"/>
      <c r="HF90" s="332"/>
      <c r="HG90" s="332"/>
      <c r="HH90" s="332"/>
      <c r="HI90" s="332"/>
      <c r="HJ90" s="332"/>
      <c r="HK90" s="332"/>
      <c r="HL90" s="332"/>
      <c r="HM90" s="332"/>
      <c r="HN90" s="332"/>
      <c r="HO90" s="332"/>
      <c r="HP90" s="332"/>
      <c r="HQ90" s="332"/>
      <c r="HR90" s="332"/>
      <c r="HS90" s="332"/>
      <c r="HT90" s="332"/>
      <c r="HU90" s="332"/>
      <c r="HV90" s="332"/>
      <c r="HW90" s="332"/>
      <c r="HX90" s="332"/>
      <c r="HY90" s="332"/>
      <c r="HZ90" s="332"/>
      <c r="IA90" s="332"/>
      <c r="IB90" s="332"/>
      <c r="IC90" s="332"/>
      <c r="ID90" s="332"/>
      <c r="IE90" s="332"/>
      <c r="IF90" s="332"/>
      <c r="IG90" s="332"/>
      <c r="IH90" s="332"/>
      <c r="II90" s="332"/>
      <c r="IJ90" s="332"/>
      <c r="IK90" s="332"/>
      <c r="IL90" s="332"/>
      <c r="IM90" s="332"/>
      <c r="IN90" s="332"/>
      <c r="IO90" s="332"/>
      <c r="IP90" s="332"/>
      <c r="IQ90" s="332"/>
      <c r="IR90" s="332"/>
      <c r="IS90" s="332"/>
      <c r="IT90" s="332"/>
      <c r="IU90" s="332"/>
      <c r="IV90" s="332"/>
    </row>
    <row r="91" spans="1:256" s="358" customFormat="1" ht="12.75">
      <c r="A91" s="332"/>
      <c r="B91" s="332"/>
      <c r="C91" s="353"/>
      <c r="D91" s="353"/>
      <c r="E91" s="336"/>
      <c r="F91" s="354"/>
      <c r="G91" s="353"/>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2"/>
      <c r="BN91" s="332"/>
      <c r="BO91" s="332"/>
      <c r="BP91" s="332"/>
      <c r="BQ91" s="332"/>
      <c r="BR91" s="332"/>
      <c r="BS91" s="332"/>
      <c r="BT91" s="332"/>
      <c r="BU91" s="332"/>
      <c r="BV91" s="332"/>
      <c r="BW91" s="332"/>
      <c r="BX91" s="332"/>
      <c r="BY91" s="332"/>
      <c r="BZ91" s="332"/>
      <c r="CA91" s="332"/>
      <c r="CB91" s="332"/>
      <c r="CC91" s="332"/>
      <c r="CD91" s="332"/>
      <c r="CE91" s="332"/>
      <c r="CF91" s="332"/>
      <c r="CG91" s="332"/>
      <c r="CH91" s="332"/>
      <c r="CI91" s="332"/>
      <c r="CJ91" s="332"/>
      <c r="CK91" s="332"/>
      <c r="CL91" s="332"/>
      <c r="CM91" s="332"/>
      <c r="CN91" s="332"/>
      <c r="CO91" s="332"/>
      <c r="CP91" s="332"/>
      <c r="CQ91" s="332"/>
      <c r="CR91" s="332"/>
      <c r="CS91" s="332"/>
      <c r="CT91" s="332"/>
      <c r="CU91" s="332"/>
      <c r="CV91" s="332"/>
      <c r="CW91" s="332"/>
      <c r="CX91" s="332"/>
      <c r="CY91" s="332"/>
      <c r="CZ91" s="332"/>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c r="EI91" s="332"/>
      <c r="EJ91" s="332"/>
      <c r="EK91" s="332"/>
      <c r="EL91" s="332"/>
      <c r="EM91" s="332"/>
      <c r="EN91" s="332"/>
      <c r="EO91" s="332"/>
      <c r="EP91" s="332"/>
      <c r="EQ91" s="332"/>
      <c r="ER91" s="332"/>
      <c r="ES91" s="332"/>
      <c r="ET91" s="332"/>
      <c r="EU91" s="332"/>
      <c r="EV91" s="332"/>
      <c r="EW91" s="332"/>
      <c r="EX91" s="332"/>
      <c r="EY91" s="332"/>
      <c r="EZ91" s="332"/>
      <c r="FA91" s="332"/>
      <c r="FB91" s="332"/>
      <c r="FC91" s="332"/>
      <c r="FD91" s="332"/>
      <c r="FE91" s="332"/>
      <c r="FF91" s="332"/>
      <c r="FG91" s="332"/>
      <c r="FH91" s="332"/>
      <c r="FI91" s="332"/>
      <c r="FJ91" s="332"/>
      <c r="FK91" s="332"/>
      <c r="FL91" s="332"/>
      <c r="FM91" s="332"/>
      <c r="FN91" s="332"/>
      <c r="FO91" s="332"/>
      <c r="FP91" s="332"/>
      <c r="FQ91" s="332"/>
      <c r="FR91" s="332"/>
      <c r="FS91" s="332"/>
      <c r="FT91" s="332"/>
      <c r="FU91" s="332"/>
      <c r="FV91" s="332"/>
      <c r="FW91" s="332"/>
      <c r="FX91" s="332"/>
      <c r="FY91" s="332"/>
      <c r="FZ91" s="332"/>
      <c r="GA91" s="332"/>
      <c r="GB91" s="332"/>
      <c r="GC91" s="332"/>
      <c r="GD91" s="332"/>
      <c r="GE91" s="332"/>
      <c r="GF91" s="332"/>
      <c r="GG91" s="332"/>
      <c r="GH91" s="332"/>
      <c r="GI91" s="332"/>
      <c r="GJ91" s="332"/>
      <c r="GK91" s="332"/>
      <c r="GL91" s="332"/>
      <c r="GM91" s="332"/>
      <c r="GN91" s="332"/>
      <c r="GO91" s="332"/>
      <c r="GP91" s="332"/>
      <c r="GQ91" s="332"/>
      <c r="GR91" s="332"/>
      <c r="GS91" s="332"/>
      <c r="GT91" s="332"/>
      <c r="GU91" s="332"/>
      <c r="GV91" s="332"/>
      <c r="GW91" s="332"/>
      <c r="GX91" s="332"/>
      <c r="GY91" s="332"/>
      <c r="GZ91" s="332"/>
      <c r="HA91" s="332"/>
      <c r="HB91" s="332"/>
      <c r="HC91" s="332"/>
      <c r="HD91" s="332"/>
      <c r="HE91" s="332"/>
      <c r="HF91" s="332"/>
      <c r="HG91" s="332"/>
      <c r="HH91" s="332"/>
      <c r="HI91" s="332"/>
      <c r="HJ91" s="332"/>
      <c r="HK91" s="332"/>
      <c r="HL91" s="332"/>
      <c r="HM91" s="332"/>
      <c r="HN91" s="332"/>
      <c r="HO91" s="332"/>
      <c r="HP91" s="332"/>
      <c r="HQ91" s="332"/>
      <c r="HR91" s="332"/>
      <c r="HS91" s="332"/>
      <c r="HT91" s="332"/>
      <c r="HU91" s="332"/>
      <c r="HV91" s="332"/>
      <c r="HW91" s="332"/>
      <c r="HX91" s="332"/>
      <c r="HY91" s="332"/>
      <c r="HZ91" s="332"/>
      <c r="IA91" s="332"/>
      <c r="IB91" s="332"/>
      <c r="IC91" s="332"/>
      <c r="ID91" s="332"/>
      <c r="IE91" s="332"/>
      <c r="IF91" s="332"/>
      <c r="IG91" s="332"/>
      <c r="IH91" s="332"/>
      <c r="II91" s="332"/>
      <c r="IJ91" s="332"/>
      <c r="IK91" s="332"/>
      <c r="IL91" s="332"/>
      <c r="IM91" s="332"/>
      <c r="IN91" s="332"/>
      <c r="IO91" s="332"/>
      <c r="IP91" s="332"/>
      <c r="IQ91" s="332"/>
      <c r="IR91" s="332"/>
      <c r="IS91" s="332"/>
      <c r="IT91" s="332"/>
      <c r="IU91" s="332"/>
      <c r="IV91" s="332"/>
    </row>
    <row r="92" spans="1:256" s="358" customFormat="1" ht="12.75">
      <c r="A92" s="332"/>
      <c r="B92" s="332"/>
      <c r="C92" s="353"/>
      <c r="D92" s="353"/>
      <c r="E92" s="336"/>
      <c r="F92" s="354"/>
      <c r="G92" s="353"/>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2"/>
      <c r="BJ92" s="332"/>
      <c r="BK92" s="332"/>
      <c r="BL92" s="332"/>
      <c r="BM92" s="332"/>
      <c r="BN92" s="332"/>
      <c r="BO92" s="332"/>
      <c r="BP92" s="332"/>
      <c r="BQ92" s="332"/>
      <c r="BR92" s="332"/>
      <c r="BS92" s="332"/>
      <c r="BT92" s="332"/>
      <c r="BU92" s="332"/>
      <c r="BV92" s="332"/>
      <c r="BW92" s="332"/>
      <c r="BX92" s="332"/>
      <c r="BY92" s="332"/>
      <c r="BZ92" s="332"/>
      <c r="CA92" s="332"/>
      <c r="CB92" s="332"/>
      <c r="CC92" s="332"/>
      <c r="CD92" s="332"/>
      <c r="CE92" s="332"/>
      <c r="CF92" s="332"/>
      <c r="CG92" s="332"/>
      <c r="CH92" s="332"/>
      <c r="CI92" s="332"/>
      <c r="CJ92" s="332"/>
      <c r="CK92" s="332"/>
      <c r="CL92" s="332"/>
      <c r="CM92" s="332"/>
      <c r="CN92" s="332"/>
      <c r="CO92" s="332"/>
      <c r="CP92" s="332"/>
      <c r="CQ92" s="332"/>
      <c r="CR92" s="332"/>
      <c r="CS92" s="332"/>
      <c r="CT92" s="332"/>
      <c r="CU92" s="332"/>
      <c r="CV92" s="332"/>
      <c r="CW92" s="332"/>
      <c r="CX92" s="332"/>
      <c r="CY92" s="332"/>
      <c r="CZ92" s="332"/>
      <c r="DA92" s="332"/>
      <c r="DB92" s="332"/>
      <c r="DC92" s="332"/>
      <c r="DD92" s="332"/>
      <c r="DE92" s="332"/>
      <c r="DF92" s="332"/>
      <c r="DG92" s="332"/>
      <c r="DH92" s="332"/>
      <c r="DI92" s="332"/>
      <c r="DJ92" s="332"/>
      <c r="DK92" s="332"/>
      <c r="DL92" s="332"/>
      <c r="DM92" s="332"/>
      <c r="DN92" s="332"/>
      <c r="DO92" s="332"/>
      <c r="DP92" s="332"/>
      <c r="DQ92" s="332"/>
      <c r="DR92" s="332"/>
      <c r="DS92" s="332"/>
      <c r="DT92" s="332"/>
      <c r="DU92" s="332"/>
      <c r="DV92" s="332"/>
      <c r="DW92" s="332"/>
      <c r="DX92" s="332"/>
      <c r="DY92" s="332"/>
      <c r="DZ92" s="332"/>
      <c r="EA92" s="332"/>
      <c r="EB92" s="332"/>
      <c r="EC92" s="332"/>
      <c r="ED92" s="332"/>
      <c r="EE92" s="332"/>
      <c r="EF92" s="332"/>
      <c r="EG92" s="332"/>
      <c r="EH92" s="332"/>
      <c r="EI92" s="332"/>
      <c r="EJ92" s="332"/>
      <c r="EK92" s="332"/>
      <c r="EL92" s="332"/>
      <c r="EM92" s="332"/>
      <c r="EN92" s="332"/>
      <c r="EO92" s="332"/>
      <c r="EP92" s="332"/>
      <c r="EQ92" s="332"/>
      <c r="ER92" s="332"/>
      <c r="ES92" s="332"/>
      <c r="ET92" s="332"/>
      <c r="EU92" s="332"/>
      <c r="EV92" s="332"/>
      <c r="EW92" s="332"/>
      <c r="EX92" s="332"/>
      <c r="EY92" s="332"/>
      <c r="EZ92" s="332"/>
      <c r="FA92" s="332"/>
      <c r="FB92" s="332"/>
      <c r="FC92" s="332"/>
      <c r="FD92" s="332"/>
      <c r="FE92" s="332"/>
      <c r="FF92" s="332"/>
      <c r="FG92" s="332"/>
      <c r="FH92" s="332"/>
      <c r="FI92" s="332"/>
      <c r="FJ92" s="332"/>
      <c r="FK92" s="332"/>
      <c r="FL92" s="332"/>
      <c r="FM92" s="332"/>
      <c r="FN92" s="332"/>
      <c r="FO92" s="332"/>
      <c r="FP92" s="332"/>
      <c r="FQ92" s="332"/>
      <c r="FR92" s="332"/>
      <c r="FS92" s="332"/>
      <c r="FT92" s="332"/>
      <c r="FU92" s="332"/>
      <c r="FV92" s="332"/>
      <c r="FW92" s="332"/>
      <c r="FX92" s="332"/>
      <c r="FY92" s="332"/>
      <c r="FZ92" s="332"/>
      <c r="GA92" s="332"/>
      <c r="GB92" s="332"/>
      <c r="GC92" s="332"/>
      <c r="GD92" s="332"/>
      <c r="GE92" s="332"/>
      <c r="GF92" s="332"/>
      <c r="GG92" s="332"/>
      <c r="GH92" s="332"/>
      <c r="GI92" s="332"/>
      <c r="GJ92" s="332"/>
      <c r="GK92" s="332"/>
      <c r="GL92" s="332"/>
      <c r="GM92" s="332"/>
      <c r="GN92" s="332"/>
      <c r="GO92" s="332"/>
      <c r="GP92" s="332"/>
      <c r="GQ92" s="332"/>
      <c r="GR92" s="332"/>
      <c r="GS92" s="332"/>
      <c r="GT92" s="332"/>
      <c r="GU92" s="332"/>
      <c r="GV92" s="332"/>
      <c r="GW92" s="332"/>
      <c r="GX92" s="332"/>
      <c r="GY92" s="332"/>
      <c r="GZ92" s="332"/>
      <c r="HA92" s="332"/>
      <c r="HB92" s="332"/>
      <c r="HC92" s="332"/>
      <c r="HD92" s="332"/>
      <c r="HE92" s="332"/>
      <c r="HF92" s="332"/>
      <c r="HG92" s="332"/>
      <c r="HH92" s="332"/>
      <c r="HI92" s="332"/>
      <c r="HJ92" s="332"/>
      <c r="HK92" s="332"/>
      <c r="HL92" s="332"/>
      <c r="HM92" s="332"/>
      <c r="HN92" s="332"/>
      <c r="HO92" s="332"/>
      <c r="HP92" s="332"/>
      <c r="HQ92" s="332"/>
      <c r="HR92" s="332"/>
      <c r="HS92" s="332"/>
      <c r="HT92" s="332"/>
      <c r="HU92" s="332"/>
      <c r="HV92" s="332"/>
      <c r="HW92" s="332"/>
      <c r="HX92" s="332"/>
      <c r="HY92" s="332"/>
      <c r="HZ92" s="332"/>
      <c r="IA92" s="332"/>
      <c r="IB92" s="332"/>
      <c r="IC92" s="332"/>
      <c r="ID92" s="332"/>
      <c r="IE92" s="332"/>
      <c r="IF92" s="332"/>
      <c r="IG92" s="332"/>
      <c r="IH92" s="332"/>
      <c r="II92" s="332"/>
      <c r="IJ92" s="332"/>
      <c r="IK92" s="332"/>
      <c r="IL92" s="332"/>
      <c r="IM92" s="332"/>
      <c r="IN92" s="332"/>
      <c r="IO92" s="332"/>
      <c r="IP92" s="332"/>
      <c r="IQ92" s="332"/>
      <c r="IR92" s="332"/>
      <c r="IS92" s="332"/>
      <c r="IT92" s="332"/>
      <c r="IU92" s="332"/>
      <c r="IV92" s="332"/>
    </row>
    <row r="93" spans="1:256" s="358" customFormat="1" ht="12.75">
      <c r="A93" s="332"/>
      <c r="B93" s="332"/>
      <c r="C93" s="353"/>
      <c r="D93" s="353"/>
      <c r="E93" s="336"/>
      <c r="F93" s="354"/>
      <c r="G93" s="353"/>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2"/>
      <c r="BN93" s="332"/>
      <c r="BO93" s="332"/>
      <c r="BP93" s="332"/>
      <c r="BQ93" s="332"/>
      <c r="BR93" s="332"/>
      <c r="BS93" s="332"/>
      <c r="BT93" s="332"/>
      <c r="BU93" s="332"/>
      <c r="BV93" s="332"/>
      <c r="BW93" s="332"/>
      <c r="BX93" s="332"/>
      <c r="BY93" s="332"/>
      <c r="BZ93" s="332"/>
      <c r="CA93" s="332"/>
      <c r="CB93" s="332"/>
      <c r="CC93" s="332"/>
      <c r="CD93" s="332"/>
      <c r="CE93" s="332"/>
      <c r="CF93" s="332"/>
      <c r="CG93" s="332"/>
      <c r="CH93" s="332"/>
      <c r="CI93" s="332"/>
      <c r="CJ93" s="332"/>
      <c r="CK93" s="332"/>
      <c r="CL93" s="332"/>
      <c r="CM93" s="332"/>
      <c r="CN93" s="332"/>
      <c r="CO93" s="332"/>
      <c r="CP93" s="332"/>
      <c r="CQ93" s="332"/>
      <c r="CR93" s="332"/>
      <c r="CS93" s="332"/>
      <c r="CT93" s="332"/>
      <c r="CU93" s="332"/>
      <c r="CV93" s="332"/>
      <c r="CW93" s="332"/>
      <c r="CX93" s="332"/>
      <c r="CY93" s="332"/>
      <c r="CZ93" s="332"/>
      <c r="DA93" s="332"/>
      <c r="DB93" s="332"/>
      <c r="DC93" s="332"/>
      <c r="DD93" s="332"/>
      <c r="DE93" s="332"/>
      <c r="DF93" s="332"/>
      <c r="DG93" s="332"/>
      <c r="DH93" s="332"/>
      <c r="DI93" s="332"/>
      <c r="DJ93" s="332"/>
      <c r="DK93" s="332"/>
      <c r="DL93" s="332"/>
      <c r="DM93" s="332"/>
      <c r="DN93" s="332"/>
      <c r="DO93" s="332"/>
      <c r="DP93" s="332"/>
      <c r="DQ93" s="332"/>
      <c r="DR93" s="332"/>
      <c r="DS93" s="332"/>
      <c r="DT93" s="332"/>
      <c r="DU93" s="332"/>
      <c r="DV93" s="332"/>
      <c r="DW93" s="332"/>
      <c r="DX93" s="332"/>
      <c r="DY93" s="332"/>
      <c r="DZ93" s="332"/>
      <c r="EA93" s="332"/>
      <c r="EB93" s="332"/>
      <c r="EC93" s="332"/>
      <c r="ED93" s="332"/>
      <c r="EE93" s="332"/>
      <c r="EF93" s="332"/>
      <c r="EG93" s="332"/>
      <c r="EH93" s="332"/>
      <c r="EI93" s="332"/>
      <c r="EJ93" s="332"/>
      <c r="EK93" s="332"/>
      <c r="EL93" s="332"/>
      <c r="EM93" s="332"/>
      <c r="EN93" s="332"/>
      <c r="EO93" s="332"/>
      <c r="EP93" s="332"/>
      <c r="EQ93" s="332"/>
      <c r="ER93" s="332"/>
      <c r="ES93" s="332"/>
      <c r="ET93" s="332"/>
      <c r="EU93" s="332"/>
      <c r="EV93" s="332"/>
      <c r="EW93" s="332"/>
      <c r="EX93" s="332"/>
      <c r="EY93" s="332"/>
      <c r="EZ93" s="332"/>
      <c r="FA93" s="332"/>
      <c r="FB93" s="332"/>
      <c r="FC93" s="332"/>
      <c r="FD93" s="332"/>
      <c r="FE93" s="332"/>
      <c r="FF93" s="332"/>
      <c r="FG93" s="332"/>
      <c r="FH93" s="332"/>
      <c r="FI93" s="332"/>
      <c r="FJ93" s="332"/>
      <c r="FK93" s="332"/>
      <c r="FL93" s="332"/>
      <c r="FM93" s="332"/>
      <c r="FN93" s="332"/>
      <c r="FO93" s="332"/>
      <c r="FP93" s="332"/>
      <c r="FQ93" s="332"/>
      <c r="FR93" s="332"/>
      <c r="FS93" s="332"/>
      <c r="FT93" s="332"/>
      <c r="FU93" s="332"/>
      <c r="FV93" s="332"/>
      <c r="FW93" s="332"/>
      <c r="FX93" s="332"/>
      <c r="FY93" s="332"/>
      <c r="FZ93" s="332"/>
      <c r="GA93" s="332"/>
      <c r="GB93" s="332"/>
      <c r="GC93" s="332"/>
      <c r="GD93" s="332"/>
      <c r="GE93" s="332"/>
      <c r="GF93" s="332"/>
      <c r="GG93" s="332"/>
      <c r="GH93" s="332"/>
      <c r="GI93" s="332"/>
      <c r="GJ93" s="332"/>
      <c r="GK93" s="332"/>
      <c r="GL93" s="332"/>
      <c r="GM93" s="332"/>
      <c r="GN93" s="332"/>
      <c r="GO93" s="332"/>
      <c r="GP93" s="332"/>
      <c r="GQ93" s="332"/>
      <c r="GR93" s="332"/>
      <c r="GS93" s="332"/>
      <c r="GT93" s="332"/>
      <c r="GU93" s="332"/>
      <c r="GV93" s="332"/>
      <c r="GW93" s="332"/>
      <c r="GX93" s="332"/>
      <c r="GY93" s="332"/>
      <c r="GZ93" s="332"/>
      <c r="HA93" s="332"/>
      <c r="HB93" s="332"/>
      <c r="HC93" s="332"/>
      <c r="HD93" s="332"/>
      <c r="HE93" s="332"/>
      <c r="HF93" s="332"/>
      <c r="HG93" s="332"/>
      <c r="HH93" s="332"/>
      <c r="HI93" s="332"/>
      <c r="HJ93" s="332"/>
      <c r="HK93" s="332"/>
      <c r="HL93" s="332"/>
      <c r="HM93" s="332"/>
      <c r="HN93" s="332"/>
      <c r="HO93" s="332"/>
      <c r="HP93" s="332"/>
      <c r="HQ93" s="332"/>
      <c r="HR93" s="332"/>
      <c r="HS93" s="332"/>
      <c r="HT93" s="332"/>
      <c r="HU93" s="332"/>
      <c r="HV93" s="332"/>
      <c r="HW93" s="332"/>
      <c r="HX93" s="332"/>
      <c r="HY93" s="332"/>
      <c r="HZ93" s="332"/>
      <c r="IA93" s="332"/>
      <c r="IB93" s="332"/>
      <c r="IC93" s="332"/>
      <c r="ID93" s="332"/>
      <c r="IE93" s="332"/>
      <c r="IF93" s="332"/>
      <c r="IG93" s="332"/>
      <c r="IH93" s="332"/>
      <c r="II93" s="332"/>
      <c r="IJ93" s="332"/>
      <c r="IK93" s="332"/>
      <c r="IL93" s="332"/>
      <c r="IM93" s="332"/>
      <c r="IN93" s="332"/>
      <c r="IO93" s="332"/>
      <c r="IP93" s="332"/>
      <c r="IQ93" s="332"/>
      <c r="IR93" s="332"/>
      <c r="IS93" s="332"/>
      <c r="IT93" s="332"/>
      <c r="IU93" s="332"/>
      <c r="IV93" s="332"/>
    </row>
    <row r="94" spans="1:256" s="358" customFormat="1" ht="12.75">
      <c r="A94" s="332"/>
      <c r="B94" s="332"/>
      <c r="C94" s="353"/>
      <c r="D94" s="353"/>
      <c r="E94" s="336"/>
      <c r="F94" s="354"/>
      <c r="G94" s="353"/>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332"/>
      <c r="CB94" s="332"/>
      <c r="CC94" s="332"/>
      <c r="CD94" s="332"/>
      <c r="CE94" s="332"/>
      <c r="CF94" s="332"/>
      <c r="CG94" s="332"/>
      <c r="CH94" s="332"/>
      <c r="CI94" s="332"/>
      <c r="CJ94" s="332"/>
      <c r="CK94" s="332"/>
      <c r="CL94" s="332"/>
      <c r="CM94" s="332"/>
      <c r="CN94" s="332"/>
      <c r="CO94" s="332"/>
      <c r="CP94" s="332"/>
      <c r="CQ94" s="332"/>
      <c r="CR94" s="332"/>
      <c r="CS94" s="332"/>
      <c r="CT94" s="332"/>
      <c r="CU94" s="332"/>
      <c r="CV94" s="332"/>
      <c r="CW94" s="332"/>
      <c r="CX94" s="332"/>
      <c r="CY94" s="332"/>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332"/>
      <c r="EJ94" s="332"/>
      <c r="EK94" s="332"/>
      <c r="EL94" s="332"/>
      <c r="EM94" s="332"/>
      <c r="EN94" s="332"/>
      <c r="EO94" s="332"/>
      <c r="EP94" s="332"/>
      <c r="EQ94" s="332"/>
      <c r="ER94" s="332"/>
      <c r="ES94" s="332"/>
      <c r="ET94" s="332"/>
      <c r="EU94" s="332"/>
      <c r="EV94" s="332"/>
      <c r="EW94" s="332"/>
      <c r="EX94" s="332"/>
      <c r="EY94" s="332"/>
      <c r="EZ94" s="332"/>
      <c r="FA94" s="332"/>
      <c r="FB94" s="332"/>
      <c r="FC94" s="332"/>
      <c r="FD94" s="332"/>
      <c r="FE94" s="332"/>
      <c r="FF94" s="332"/>
      <c r="FG94" s="332"/>
      <c r="FH94" s="332"/>
      <c r="FI94" s="332"/>
      <c r="FJ94" s="332"/>
      <c r="FK94" s="332"/>
      <c r="FL94" s="332"/>
      <c r="FM94" s="332"/>
      <c r="FN94" s="332"/>
      <c r="FO94" s="332"/>
      <c r="FP94" s="332"/>
      <c r="FQ94" s="332"/>
      <c r="FR94" s="332"/>
      <c r="FS94" s="332"/>
      <c r="FT94" s="332"/>
      <c r="FU94" s="332"/>
      <c r="FV94" s="332"/>
      <c r="FW94" s="332"/>
      <c r="FX94" s="332"/>
      <c r="FY94" s="332"/>
      <c r="FZ94" s="332"/>
      <c r="GA94" s="332"/>
      <c r="GB94" s="332"/>
      <c r="GC94" s="332"/>
      <c r="GD94" s="332"/>
      <c r="GE94" s="332"/>
      <c r="GF94" s="332"/>
      <c r="GG94" s="332"/>
      <c r="GH94" s="332"/>
      <c r="GI94" s="332"/>
      <c r="GJ94" s="332"/>
      <c r="GK94" s="332"/>
      <c r="GL94" s="332"/>
      <c r="GM94" s="332"/>
      <c r="GN94" s="332"/>
      <c r="GO94" s="332"/>
      <c r="GP94" s="332"/>
      <c r="GQ94" s="332"/>
      <c r="GR94" s="332"/>
      <c r="GS94" s="332"/>
      <c r="GT94" s="332"/>
      <c r="GU94" s="332"/>
      <c r="GV94" s="332"/>
      <c r="GW94" s="332"/>
      <c r="GX94" s="332"/>
      <c r="GY94" s="332"/>
      <c r="GZ94" s="332"/>
      <c r="HA94" s="332"/>
      <c r="HB94" s="332"/>
      <c r="HC94" s="332"/>
      <c r="HD94" s="332"/>
      <c r="HE94" s="332"/>
      <c r="HF94" s="332"/>
      <c r="HG94" s="332"/>
      <c r="HH94" s="332"/>
      <c r="HI94" s="332"/>
      <c r="HJ94" s="332"/>
      <c r="HK94" s="332"/>
      <c r="HL94" s="332"/>
      <c r="HM94" s="332"/>
      <c r="HN94" s="332"/>
      <c r="HO94" s="332"/>
      <c r="HP94" s="332"/>
      <c r="HQ94" s="332"/>
      <c r="HR94" s="332"/>
      <c r="HS94" s="332"/>
      <c r="HT94" s="332"/>
      <c r="HU94" s="332"/>
      <c r="HV94" s="332"/>
      <c r="HW94" s="332"/>
      <c r="HX94" s="332"/>
      <c r="HY94" s="332"/>
      <c r="HZ94" s="332"/>
      <c r="IA94" s="332"/>
      <c r="IB94" s="332"/>
      <c r="IC94" s="332"/>
      <c r="ID94" s="332"/>
      <c r="IE94" s="332"/>
      <c r="IF94" s="332"/>
      <c r="IG94" s="332"/>
      <c r="IH94" s="332"/>
      <c r="II94" s="332"/>
      <c r="IJ94" s="332"/>
      <c r="IK94" s="332"/>
      <c r="IL94" s="332"/>
      <c r="IM94" s="332"/>
      <c r="IN94" s="332"/>
      <c r="IO94" s="332"/>
      <c r="IP94" s="332"/>
      <c r="IQ94" s="332"/>
      <c r="IR94" s="332"/>
      <c r="IS94" s="332"/>
      <c r="IT94" s="332"/>
      <c r="IU94" s="332"/>
      <c r="IV94" s="332"/>
    </row>
    <row r="95" spans="1:256" s="358" customFormat="1" ht="12.75">
      <c r="A95" s="332"/>
      <c r="B95" s="332"/>
      <c r="C95" s="353"/>
      <c r="D95" s="353"/>
      <c r="E95" s="336"/>
      <c r="F95" s="354"/>
      <c r="G95" s="353"/>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2"/>
      <c r="CA95" s="332"/>
      <c r="CB95" s="332"/>
      <c r="CC95" s="332"/>
      <c r="CD95" s="332"/>
      <c r="CE95" s="332"/>
      <c r="CF95" s="332"/>
      <c r="CG95" s="332"/>
      <c r="CH95" s="332"/>
      <c r="CI95" s="332"/>
      <c r="CJ95" s="332"/>
      <c r="CK95" s="332"/>
      <c r="CL95" s="332"/>
      <c r="CM95" s="332"/>
      <c r="CN95" s="332"/>
      <c r="CO95" s="332"/>
      <c r="CP95" s="332"/>
      <c r="CQ95" s="332"/>
      <c r="CR95" s="332"/>
      <c r="CS95" s="332"/>
      <c r="CT95" s="332"/>
      <c r="CU95" s="332"/>
      <c r="CV95" s="332"/>
      <c r="CW95" s="332"/>
      <c r="CX95" s="332"/>
      <c r="CY95" s="332"/>
      <c r="CZ95" s="332"/>
      <c r="DA95" s="332"/>
      <c r="DB95" s="332"/>
      <c r="DC95" s="332"/>
      <c r="DD95" s="332"/>
      <c r="DE95" s="332"/>
      <c r="DF95" s="332"/>
      <c r="DG95" s="332"/>
      <c r="DH95" s="332"/>
      <c r="DI95" s="332"/>
      <c r="DJ95" s="332"/>
      <c r="DK95" s="332"/>
      <c r="DL95" s="332"/>
      <c r="DM95" s="332"/>
      <c r="DN95" s="332"/>
      <c r="DO95" s="332"/>
      <c r="DP95" s="332"/>
      <c r="DQ95" s="332"/>
      <c r="DR95" s="332"/>
      <c r="DS95" s="332"/>
      <c r="DT95" s="332"/>
      <c r="DU95" s="332"/>
      <c r="DV95" s="332"/>
      <c r="DW95" s="332"/>
      <c r="DX95" s="332"/>
      <c r="DY95" s="332"/>
      <c r="DZ95" s="332"/>
      <c r="EA95" s="332"/>
      <c r="EB95" s="332"/>
      <c r="EC95" s="332"/>
      <c r="ED95" s="332"/>
      <c r="EE95" s="332"/>
      <c r="EF95" s="332"/>
      <c r="EG95" s="332"/>
      <c r="EH95" s="332"/>
      <c r="EI95" s="332"/>
      <c r="EJ95" s="332"/>
      <c r="EK95" s="332"/>
      <c r="EL95" s="332"/>
      <c r="EM95" s="332"/>
      <c r="EN95" s="332"/>
      <c r="EO95" s="332"/>
      <c r="EP95" s="332"/>
      <c r="EQ95" s="332"/>
      <c r="ER95" s="332"/>
      <c r="ES95" s="332"/>
      <c r="ET95" s="332"/>
      <c r="EU95" s="332"/>
      <c r="EV95" s="332"/>
      <c r="EW95" s="332"/>
      <c r="EX95" s="332"/>
      <c r="EY95" s="332"/>
      <c r="EZ95" s="332"/>
      <c r="FA95" s="332"/>
      <c r="FB95" s="332"/>
      <c r="FC95" s="332"/>
      <c r="FD95" s="332"/>
      <c r="FE95" s="332"/>
      <c r="FF95" s="332"/>
      <c r="FG95" s="332"/>
      <c r="FH95" s="332"/>
      <c r="FI95" s="332"/>
      <c r="FJ95" s="332"/>
      <c r="FK95" s="332"/>
      <c r="FL95" s="332"/>
      <c r="FM95" s="332"/>
      <c r="FN95" s="332"/>
      <c r="FO95" s="332"/>
      <c r="FP95" s="332"/>
      <c r="FQ95" s="332"/>
      <c r="FR95" s="332"/>
      <c r="FS95" s="332"/>
      <c r="FT95" s="332"/>
      <c r="FU95" s="332"/>
      <c r="FV95" s="332"/>
      <c r="FW95" s="332"/>
      <c r="FX95" s="332"/>
      <c r="FY95" s="332"/>
      <c r="FZ95" s="332"/>
      <c r="GA95" s="332"/>
      <c r="GB95" s="332"/>
      <c r="GC95" s="332"/>
      <c r="GD95" s="332"/>
      <c r="GE95" s="332"/>
      <c r="GF95" s="332"/>
      <c r="GG95" s="332"/>
      <c r="GH95" s="332"/>
      <c r="GI95" s="332"/>
      <c r="GJ95" s="332"/>
      <c r="GK95" s="332"/>
      <c r="GL95" s="332"/>
      <c r="GM95" s="332"/>
      <c r="GN95" s="332"/>
      <c r="GO95" s="332"/>
      <c r="GP95" s="332"/>
      <c r="GQ95" s="332"/>
      <c r="GR95" s="332"/>
      <c r="GS95" s="332"/>
      <c r="GT95" s="332"/>
      <c r="GU95" s="332"/>
      <c r="GV95" s="332"/>
      <c r="GW95" s="332"/>
      <c r="GX95" s="332"/>
      <c r="GY95" s="332"/>
      <c r="GZ95" s="332"/>
      <c r="HA95" s="332"/>
      <c r="HB95" s="332"/>
      <c r="HC95" s="332"/>
      <c r="HD95" s="332"/>
      <c r="HE95" s="332"/>
      <c r="HF95" s="332"/>
      <c r="HG95" s="332"/>
      <c r="HH95" s="332"/>
      <c r="HI95" s="332"/>
      <c r="HJ95" s="332"/>
      <c r="HK95" s="332"/>
      <c r="HL95" s="332"/>
      <c r="HM95" s="332"/>
      <c r="HN95" s="332"/>
      <c r="HO95" s="332"/>
      <c r="HP95" s="332"/>
      <c r="HQ95" s="332"/>
      <c r="HR95" s="332"/>
      <c r="HS95" s="332"/>
      <c r="HT95" s="332"/>
      <c r="HU95" s="332"/>
      <c r="HV95" s="332"/>
      <c r="HW95" s="332"/>
      <c r="HX95" s="332"/>
      <c r="HY95" s="332"/>
      <c r="HZ95" s="332"/>
      <c r="IA95" s="332"/>
      <c r="IB95" s="332"/>
      <c r="IC95" s="332"/>
      <c r="ID95" s="332"/>
      <c r="IE95" s="332"/>
      <c r="IF95" s="332"/>
      <c r="IG95" s="332"/>
      <c r="IH95" s="332"/>
      <c r="II95" s="332"/>
      <c r="IJ95" s="332"/>
      <c r="IK95" s="332"/>
      <c r="IL95" s="332"/>
      <c r="IM95" s="332"/>
      <c r="IN95" s="332"/>
      <c r="IO95" s="332"/>
      <c r="IP95" s="332"/>
      <c r="IQ95" s="332"/>
      <c r="IR95" s="332"/>
      <c r="IS95" s="332"/>
      <c r="IT95" s="332"/>
      <c r="IU95" s="332"/>
      <c r="IV95" s="332"/>
    </row>
    <row r="96" spans="1:256" s="358" customFormat="1" ht="12.75">
      <c r="A96" s="332"/>
      <c r="B96" s="332"/>
      <c r="C96" s="353"/>
      <c r="D96" s="353"/>
      <c r="E96" s="336"/>
      <c r="F96" s="354"/>
      <c r="G96" s="353"/>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c r="BZ96" s="332"/>
      <c r="CA96" s="332"/>
      <c r="CB96" s="332"/>
      <c r="CC96" s="332"/>
      <c r="CD96" s="332"/>
      <c r="CE96" s="332"/>
      <c r="CF96" s="332"/>
      <c r="CG96" s="332"/>
      <c r="CH96" s="332"/>
      <c r="CI96" s="332"/>
      <c r="CJ96" s="332"/>
      <c r="CK96" s="332"/>
      <c r="CL96" s="332"/>
      <c r="CM96" s="332"/>
      <c r="CN96" s="332"/>
      <c r="CO96" s="332"/>
      <c r="CP96" s="332"/>
      <c r="CQ96" s="332"/>
      <c r="CR96" s="332"/>
      <c r="CS96" s="332"/>
      <c r="CT96" s="332"/>
      <c r="CU96" s="332"/>
      <c r="CV96" s="332"/>
      <c r="CW96" s="332"/>
      <c r="CX96" s="332"/>
      <c r="CY96" s="332"/>
      <c r="CZ96" s="332"/>
      <c r="DA96" s="332"/>
      <c r="DB96" s="332"/>
      <c r="DC96" s="332"/>
      <c r="DD96" s="332"/>
      <c r="DE96" s="332"/>
      <c r="DF96" s="332"/>
      <c r="DG96" s="332"/>
      <c r="DH96" s="332"/>
      <c r="DI96" s="332"/>
      <c r="DJ96" s="332"/>
      <c r="DK96" s="332"/>
      <c r="DL96" s="332"/>
      <c r="DM96" s="332"/>
      <c r="DN96" s="332"/>
      <c r="DO96" s="332"/>
      <c r="DP96" s="332"/>
      <c r="DQ96" s="332"/>
      <c r="DR96" s="332"/>
      <c r="DS96" s="332"/>
      <c r="DT96" s="332"/>
      <c r="DU96" s="332"/>
      <c r="DV96" s="332"/>
      <c r="DW96" s="332"/>
      <c r="DX96" s="332"/>
      <c r="DY96" s="332"/>
      <c r="DZ96" s="332"/>
      <c r="EA96" s="332"/>
      <c r="EB96" s="332"/>
      <c r="EC96" s="332"/>
      <c r="ED96" s="332"/>
      <c r="EE96" s="332"/>
      <c r="EF96" s="332"/>
      <c r="EG96" s="332"/>
      <c r="EH96" s="332"/>
      <c r="EI96" s="332"/>
      <c r="EJ96" s="332"/>
      <c r="EK96" s="332"/>
      <c r="EL96" s="332"/>
      <c r="EM96" s="332"/>
      <c r="EN96" s="332"/>
      <c r="EO96" s="332"/>
      <c r="EP96" s="332"/>
      <c r="EQ96" s="332"/>
      <c r="ER96" s="332"/>
      <c r="ES96" s="332"/>
      <c r="ET96" s="332"/>
      <c r="EU96" s="332"/>
      <c r="EV96" s="332"/>
      <c r="EW96" s="332"/>
      <c r="EX96" s="332"/>
      <c r="EY96" s="332"/>
      <c r="EZ96" s="332"/>
      <c r="FA96" s="332"/>
      <c r="FB96" s="332"/>
      <c r="FC96" s="332"/>
      <c r="FD96" s="332"/>
      <c r="FE96" s="332"/>
      <c r="FF96" s="332"/>
      <c r="FG96" s="332"/>
      <c r="FH96" s="332"/>
      <c r="FI96" s="332"/>
      <c r="FJ96" s="332"/>
      <c r="FK96" s="332"/>
      <c r="FL96" s="332"/>
      <c r="FM96" s="332"/>
      <c r="FN96" s="332"/>
      <c r="FO96" s="332"/>
      <c r="FP96" s="332"/>
      <c r="FQ96" s="332"/>
      <c r="FR96" s="332"/>
      <c r="FS96" s="332"/>
      <c r="FT96" s="332"/>
      <c r="FU96" s="332"/>
      <c r="FV96" s="332"/>
      <c r="FW96" s="332"/>
      <c r="FX96" s="332"/>
      <c r="FY96" s="332"/>
      <c r="FZ96" s="332"/>
      <c r="GA96" s="332"/>
      <c r="GB96" s="332"/>
      <c r="GC96" s="332"/>
      <c r="GD96" s="332"/>
      <c r="GE96" s="332"/>
      <c r="GF96" s="332"/>
      <c r="GG96" s="332"/>
      <c r="GH96" s="332"/>
      <c r="GI96" s="332"/>
      <c r="GJ96" s="332"/>
      <c r="GK96" s="332"/>
      <c r="GL96" s="332"/>
      <c r="GM96" s="332"/>
      <c r="GN96" s="332"/>
      <c r="GO96" s="332"/>
      <c r="GP96" s="332"/>
      <c r="GQ96" s="332"/>
      <c r="GR96" s="332"/>
      <c r="GS96" s="332"/>
      <c r="GT96" s="332"/>
      <c r="GU96" s="332"/>
      <c r="GV96" s="332"/>
      <c r="GW96" s="332"/>
      <c r="GX96" s="332"/>
      <c r="GY96" s="332"/>
      <c r="GZ96" s="332"/>
      <c r="HA96" s="332"/>
      <c r="HB96" s="332"/>
      <c r="HC96" s="332"/>
      <c r="HD96" s="332"/>
      <c r="HE96" s="332"/>
      <c r="HF96" s="332"/>
      <c r="HG96" s="332"/>
      <c r="HH96" s="332"/>
      <c r="HI96" s="332"/>
      <c r="HJ96" s="332"/>
      <c r="HK96" s="332"/>
      <c r="HL96" s="332"/>
      <c r="HM96" s="332"/>
      <c r="HN96" s="332"/>
      <c r="HO96" s="332"/>
      <c r="HP96" s="332"/>
      <c r="HQ96" s="332"/>
      <c r="HR96" s="332"/>
      <c r="HS96" s="332"/>
      <c r="HT96" s="332"/>
      <c r="HU96" s="332"/>
      <c r="HV96" s="332"/>
      <c r="HW96" s="332"/>
      <c r="HX96" s="332"/>
      <c r="HY96" s="332"/>
      <c r="HZ96" s="332"/>
      <c r="IA96" s="332"/>
      <c r="IB96" s="332"/>
      <c r="IC96" s="332"/>
      <c r="ID96" s="332"/>
      <c r="IE96" s="332"/>
      <c r="IF96" s="332"/>
      <c r="IG96" s="332"/>
      <c r="IH96" s="332"/>
      <c r="II96" s="332"/>
      <c r="IJ96" s="332"/>
      <c r="IK96" s="332"/>
      <c r="IL96" s="332"/>
      <c r="IM96" s="332"/>
      <c r="IN96" s="332"/>
      <c r="IO96" s="332"/>
      <c r="IP96" s="332"/>
      <c r="IQ96" s="332"/>
      <c r="IR96" s="332"/>
      <c r="IS96" s="332"/>
      <c r="IT96" s="332"/>
      <c r="IU96" s="332"/>
      <c r="IV96" s="332"/>
    </row>
    <row r="97" spans="1:256" s="358" customFormat="1" ht="12.75">
      <c r="A97" s="332"/>
      <c r="B97" s="332"/>
      <c r="C97" s="353"/>
      <c r="D97" s="353"/>
      <c r="E97" s="336"/>
      <c r="F97" s="354"/>
      <c r="G97" s="353"/>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32"/>
      <c r="BU97" s="332"/>
      <c r="BV97" s="332"/>
      <c r="BW97" s="332"/>
      <c r="BX97" s="332"/>
      <c r="BY97" s="332"/>
      <c r="BZ97" s="332"/>
      <c r="CA97" s="332"/>
      <c r="CB97" s="332"/>
      <c r="CC97" s="332"/>
      <c r="CD97" s="332"/>
      <c r="CE97" s="332"/>
      <c r="CF97" s="332"/>
      <c r="CG97" s="332"/>
      <c r="CH97" s="332"/>
      <c r="CI97" s="332"/>
      <c r="CJ97" s="332"/>
      <c r="CK97" s="332"/>
      <c r="CL97" s="332"/>
      <c r="CM97" s="332"/>
      <c r="CN97" s="332"/>
      <c r="CO97" s="332"/>
      <c r="CP97" s="332"/>
      <c r="CQ97" s="332"/>
      <c r="CR97" s="332"/>
      <c r="CS97" s="332"/>
      <c r="CT97" s="332"/>
      <c r="CU97" s="332"/>
      <c r="CV97" s="332"/>
      <c r="CW97" s="332"/>
      <c r="CX97" s="332"/>
      <c r="CY97" s="332"/>
      <c r="CZ97" s="332"/>
      <c r="DA97" s="332"/>
      <c r="DB97" s="332"/>
      <c r="DC97" s="332"/>
      <c r="DD97" s="332"/>
      <c r="DE97" s="332"/>
      <c r="DF97" s="332"/>
      <c r="DG97" s="332"/>
      <c r="DH97" s="332"/>
      <c r="DI97" s="332"/>
      <c r="DJ97" s="332"/>
      <c r="DK97" s="332"/>
      <c r="DL97" s="332"/>
      <c r="DM97" s="332"/>
      <c r="DN97" s="332"/>
      <c r="DO97" s="332"/>
      <c r="DP97" s="332"/>
      <c r="DQ97" s="332"/>
      <c r="DR97" s="332"/>
      <c r="DS97" s="332"/>
      <c r="DT97" s="332"/>
      <c r="DU97" s="332"/>
      <c r="DV97" s="332"/>
      <c r="DW97" s="332"/>
      <c r="DX97" s="332"/>
      <c r="DY97" s="332"/>
      <c r="DZ97" s="332"/>
      <c r="EA97" s="332"/>
      <c r="EB97" s="332"/>
      <c r="EC97" s="332"/>
      <c r="ED97" s="332"/>
      <c r="EE97" s="332"/>
      <c r="EF97" s="332"/>
      <c r="EG97" s="332"/>
      <c r="EH97" s="332"/>
      <c r="EI97" s="332"/>
      <c r="EJ97" s="332"/>
      <c r="EK97" s="332"/>
      <c r="EL97" s="332"/>
      <c r="EM97" s="332"/>
      <c r="EN97" s="332"/>
      <c r="EO97" s="332"/>
      <c r="EP97" s="332"/>
      <c r="EQ97" s="332"/>
      <c r="ER97" s="332"/>
      <c r="ES97" s="332"/>
      <c r="ET97" s="332"/>
      <c r="EU97" s="332"/>
      <c r="EV97" s="332"/>
      <c r="EW97" s="332"/>
      <c r="EX97" s="332"/>
      <c r="EY97" s="332"/>
      <c r="EZ97" s="332"/>
      <c r="FA97" s="332"/>
      <c r="FB97" s="332"/>
      <c r="FC97" s="332"/>
      <c r="FD97" s="332"/>
      <c r="FE97" s="332"/>
      <c r="FF97" s="332"/>
      <c r="FG97" s="332"/>
      <c r="FH97" s="332"/>
      <c r="FI97" s="332"/>
      <c r="FJ97" s="332"/>
      <c r="FK97" s="332"/>
      <c r="FL97" s="332"/>
      <c r="FM97" s="332"/>
      <c r="FN97" s="332"/>
      <c r="FO97" s="332"/>
      <c r="FP97" s="332"/>
      <c r="FQ97" s="332"/>
      <c r="FR97" s="332"/>
      <c r="FS97" s="332"/>
      <c r="FT97" s="332"/>
      <c r="FU97" s="332"/>
      <c r="FV97" s="332"/>
      <c r="FW97" s="332"/>
      <c r="FX97" s="332"/>
      <c r="FY97" s="332"/>
      <c r="FZ97" s="332"/>
      <c r="GA97" s="332"/>
      <c r="GB97" s="332"/>
      <c r="GC97" s="332"/>
      <c r="GD97" s="332"/>
      <c r="GE97" s="332"/>
      <c r="GF97" s="332"/>
      <c r="GG97" s="332"/>
      <c r="GH97" s="332"/>
      <c r="GI97" s="332"/>
      <c r="GJ97" s="332"/>
      <c r="GK97" s="332"/>
      <c r="GL97" s="332"/>
      <c r="GM97" s="332"/>
      <c r="GN97" s="332"/>
      <c r="GO97" s="332"/>
      <c r="GP97" s="332"/>
      <c r="GQ97" s="332"/>
      <c r="GR97" s="332"/>
      <c r="GS97" s="332"/>
      <c r="GT97" s="332"/>
      <c r="GU97" s="332"/>
      <c r="GV97" s="332"/>
      <c r="GW97" s="332"/>
      <c r="GX97" s="332"/>
      <c r="GY97" s="332"/>
      <c r="GZ97" s="332"/>
      <c r="HA97" s="332"/>
      <c r="HB97" s="332"/>
      <c r="HC97" s="332"/>
      <c r="HD97" s="332"/>
      <c r="HE97" s="332"/>
      <c r="HF97" s="332"/>
      <c r="HG97" s="332"/>
      <c r="HH97" s="332"/>
      <c r="HI97" s="332"/>
      <c r="HJ97" s="332"/>
      <c r="HK97" s="332"/>
      <c r="HL97" s="332"/>
      <c r="HM97" s="332"/>
      <c r="HN97" s="332"/>
      <c r="HO97" s="332"/>
      <c r="HP97" s="332"/>
      <c r="HQ97" s="332"/>
      <c r="HR97" s="332"/>
      <c r="HS97" s="332"/>
      <c r="HT97" s="332"/>
      <c r="HU97" s="332"/>
      <c r="HV97" s="332"/>
      <c r="HW97" s="332"/>
      <c r="HX97" s="332"/>
      <c r="HY97" s="332"/>
      <c r="HZ97" s="332"/>
      <c r="IA97" s="332"/>
      <c r="IB97" s="332"/>
      <c r="IC97" s="332"/>
      <c r="ID97" s="332"/>
      <c r="IE97" s="332"/>
      <c r="IF97" s="332"/>
      <c r="IG97" s="332"/>
      <c r="IH97" s="332"/>
      <c r="II97" s="332"/>
      <c r="IJ97" s="332"/>
      <c r="IK97" s="332"/>
      <c r="IL97" s="332"/>
      <c r="IM97" s="332"/>
      <c r="IN97" s="332"/>
      <c r="IO97" s="332"/>
      <c r="IP97" s="332"/>
      <c r="IQ97" s="332"/>
      <c r="IR97" s="332"/>
      <c r="IS97" s="332"/>
      <c r="IT97" s="332"/>
      <c r="IU97" s="332"/>
      <c r="IV97" s="332"/>
    </row>
    <row r="98" spans="1:256" s="358" customFormat="1" ht="12.75">
      <c r="A98" s="332"/>
      <c r="B98" s="332"/>
      <c r="C98" s="353"/>
      <c r="D98" s="353"/>
      <c r="E98" s="336"/>
      <c r="F98" s="354"/>
      <c r="G98" s="353"/>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2"/>
      <c r="CC98" s="332"/>
      <c r="CD98" s="332"/>
      <c r="CE98" s="332"/>
      <c r="CF98" s="332"/>
      <c r="CG98" s="332"/>
      <c r="CH98" s="332"/>
      <c r="CI98" s="332"/>
      <c r="CJ98" s="332"/>
      <c r="CK98" s="332"/>
      <c r="CL98" s="332"/>
      <c r="CM98" s="332"/>
      <c r="CN98" s="332"/>
      <c r="CO98" s="332"/>
      <c r="CP98" s="332"/>
      <c r="CQ98" s="332"/>
      <c r="CR98" s="332"/>
      <c r="CS98" s="332"/>
      <c r="CT98" s="332"/>
      <c r="CU98" s="332"/>
      <c r="CV98" s="332"/>
      <c r="CW98" s="332"/>
      <c r="CX98" s="332"/>
      <c r="CY98" s="332"/>
      <c r="CZ98" s="332"/>
      <c r="DA98" s="332"/>
      <c r="DB98" s="332"/>
      <c r="DC98" s="332"/>
      <c r="DD98" s="332"/>
      <c r="DE98" s="332"/>
      <c r="DF98" s="332"/>
      <c r="DG98" s="332"/>
      <c r="DH98" s="332"/>
      <c r="DI98" s="332"/>
      <c r="DJ98" s="332"/>
      <c r="DK98" s="332"/>
      <c r="DL98" s="332"/>
      <c r="DM98" s="332"/>
      <c r="DN98" s="332"/>
      <c r="DO98" s="332"/>
      <c r="DP98" s="332"/>
      <c r="DQ98" s="332"/>
      <c r="DR98" s="332"/>
      <c r="DS98" s="332"/>
      <c r="DT98" s="332"/>
      <c r="DU98" s="332"/>
      <c r="DV98" s="332"/>
      <c r="DW98" s="332"/>
      <c r="DX98" s="332"/>
      <c r="DY98" s="332"/>
      <c r="DZ98" s="332"/>
      <c r="EA98" s="332"/>
      <c r="EB98" s="332"/>
      <c r="EC98" s="332"/>
      <c r="ED98" s="332"/>
      <c r="EE98" s="332"/>
      <c r="EF98" s="332"/>
      <c r="EG98" s="332"/>
      <c r="EH98" s="332"/>
      <c r="EI98" s="332"/>
      <c r="EJ98" s="332"/>
      <c r="EK98" s="332"/>
      <c r="EL98" s="332"/>
      <c r="EM98" s="332"/>
      <c r="EN98" s="332"/>
      <c r="EO98" s="332"/>
      <c r="EP98" s="332"/>
      <c r="EQ98" s="332"/>
      <c r="ER98" s="332"/>
      <c r="ES98" s="332"/>
      <c r="ET98" s="332"/>
      <c r="EU98" s="332"/>
      <c r="EV98" s="332"/>
      <c r="EW98" s="332"/>
      <c r="EX98" s="332"/>
      <c r="EY98" s="332"/>
      <c r="EZ98" s="332"/>
      <c r="FA98" s="332"/>
      <c r="FB98" s="332"/>
      <c r="FC98" s="332"/>
      <c r="FD98" s="332"/>
      <c r="FE98" s="332"/>
      <c r="FF98" s="332"/>
      <c r="FG98" s="332"/>
      <c r="FH98" s="332"/>
      <c r="FI98" s="332"/>
      <c r="FJ98" s="332"/>
      <c r="FK98" s="332"/>
      <c r="FL98" s="332"/>
      <c r="FM98" s="332"/>
      <c r="FN98" s="332"/>
      <c r="FO98" s="332"/>
      <c r="FP98" s="332"/>
      <c r="FQ98" s="332"/>
      <c r="FR98" s="332"/>
      <c r="FS98" s="332"/>
      <c r="FT98" s="332"/>
      <c r="FU98" s="332"/>
      <c r="FV98" s="332"/>
      <c r="FW98" s="332"/>
      <c r="FX98" s="332"/>
      <c r="FY98" s="332"/>
      <c r="FZ98" s="332"/>
      <c r="GA98" s="332"/>
      <c r="GB98" s="332"/>
      <c r="GC98" s="332"/>
      <c r="GD98" s="332"/>
      <c r="GE98" s="332"/>
      <c r="GF98" s="332"/>
      <c r="GG98" s="332"/>
      <c r="GH98" s="332"/>
      <c r="GI98" s="332"/>
      <c r="GJ98" s="332"/>
      <c r="GK98" s="332"/>
      <c r="GL98" s="332"/>
      <c r="GM98" s="332"/>
      <c r="GN98" s="332"/>
      <c r="GO98" s="332"/>
      <c r="GP98" s="332"/>
      <c r="GQ98" s="332"/>
      <c r="GR98" s="332"/>
      <c r="GS98" s="332"/>
      <c r="GT98" s="332"/>
      <c r="GU98" s="332"/>
      <c r="GV98" s="332"/>
      <c r="GW98" s="332"/>
      <c r="GX98" s="332"/>
      <c r="GY98" s="332"/>
      <c r="GZ98" s="332"/>
      <c r="HA98" s="332"/>
      <c r="HB98" s="332"/>
      <c r="HC98" s="332"/>
      <c r="HD98" s="332"/>
      <c r="HE98" s="332"/>
      <c r="HF98" s="332"/>
      <c r="HG98" s="332"/>
      <c r="HH98" s="332"/>
      <c r="HI98" s="332"/>
      <c r="HJ98" s="332"/>
      <c r="HK98" s="332"/>
      <c r="HL98" s="332"/>
      <c r="HM98" s="332"/>
      <c r="HN98" s="332"/>
      <c r="HO98" s="332"/>
      <c r="HP98" s="332"/>
      <c r="HQ98" s="332"/>
      <c r="HR98" s="332"/>
      <c r="HS98" s="332"/>
      <c r="HT98" s="332"/>
      <c r="HU98" s="332"/>
      <c r="HV98" s="332"/>
      <c r="HW98" s="332"/>
      <c r="HX98" s="332"/>
      <c r="HY98" s="332"/>
      <c r="HZ98" s="332"/>
      <c r="IA98" s="332"/>
      <c r="IB98" s="332"/>
      <c r="IC98" s="332"/>
      <c r="ID98" s="332"/>
      <c r="IE98" s="332"/>
      <c r="IF98" s="332"/>
      <c r="IG98" s="332"/>
      <c r="IH98" s="332"/>
      <c r="II98" s="332"/>
      <c r="IJ98" s="332"/>
      <c r="IK98" s="332"/>
      <c r="IL98" s="332"/>
      <c r="IM98" s="332"/>
      <c r="IN98" s="332"/>
      <c r="IO98" s="332"/>
      <c r="IP98" s="332"/>
      <c r="IQ98" s="332"/>
      <c r="IR98" s="332"/>
      <c r="IS98" s="332"/>
      <c r="IT98" s="332"/>
      <c r="IU98" s="332"/>
      <c r="IV98" s="332"/>
    </row>
    <row r="99" spans="1:256" s="358" customFormat="1" ht="12.75">
      <c r="A99" s="332"/>
      <c r="B99" s="332"/>
      <c r="C99" s="353"/>
      <c r="D99" s="353"/>
      <c r="E99" s="336"/>
      <c r="F99" s="354"/>
      <c r="G99" s="353"/>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2"/>
      <c r="CC99" s="332"/>
      <c r="CD99" s="332"/>
      <c r="CE99" s="332"/>
      <c r="CF99" s="332"/>
      <c r="CG99" s="332"/>
      <c r="CH99" s="332"/>
      <c r="CI99" s="332"/>
      <c r="CJ99" s="332"/>
      <c r="CK99" s="332"/>
      <c r="CL99" s="332"/>
      <c r="CM99" s="332"/>
      <c r="CN99" s="332"/>
      <c r="CO99" s="332"/>
      <c r="CP99" s="332"/>
      <c r="CQ99" s="332"/>
      <c r="CR99" s="332"/>
      <c r="CS99" s="332"/>
      <c r="CT99" s="332"/>
      <c r="CU99" s="332"/>
      <c r="CV99" s="332"/>
      <c r="CW99" s="332"/>
      <c r="CX99" s="332"/>
      <c r="CY99" s="332"/>
      <c r="CZ99" s="332"/>
      <c r="DA99" s="332"/>
      <c r="DB99" s="332"/>
      <c r="DC99" s="332"/>
      <c r="DD99" s="332"/>
      <c r="DE99" s="332"/>
      <c r="DF99" s="332"/>
      <c r="DG99" s="332"/>
      <c r="DH99" s="332"/>
      <c r="DI99" s="332"/>
      <c r="DJ99" s="332"/>
      <c r="DK99" s="332"/>
      <c r="DL99" s="332"/>
      <c r="DM99" s="332"/>
      <c r="DN99" s="332"/>
      <c r="DO99" s="332"/>
      <c r="DP99" s="332"/>
      <c r="DQ99" s="332"/>
      <c r="DR99" s="332"/>
      <c r="DS99" s="332"/>
      <c r="DT99" s="332"/>
      <c r="DU99" s="332"/>
      <c r="DV99" s="332"/>
      <c r="DW99" s="332"/>
      <c r="DX99" s="332"/>
      <c r="DY99" s="332"/>
      <c r="DZ99" s="332"/>
      <c r="EA99" s="332"/>
      <c r="EB99" s="332"/>
      <c r="EC99" s="332"/>
      <c r="ED99" s="332"/>
      <c r="EE99" s="332"/>
      <c r="EF99" s="332"/>
      <c r="EG99" s="332"/>
      <c r="EH99" s="332"/>
      <c r="EI99" s="332"/>
      <c r="EJ99" s="332"/>
      <c r="EK99" s="332"/>
      <c r="EL99" s="332"/>
      <c r="EM99" s="332"/>
      <c r="EN99" s="332"/>
      <c r="EO99" s="332"/>
      <c r="EP99" s="332"/>
      <c r="EQ99" s="332"/>
      <c r="ER99" s="332"/>
      <c r="ES99" s="332"/>
      <c r="ET99" s="332"/>
      <c r="EU99" s="332"/>
      <c r="EV99" s="332"/>
      <c r="EW99" s="332"/>
      <c r="EX99" s="332"/>
      <c r="EY99" s="332"/>
      <c r="EZ99" s="332"/>
      <c r="FA99" s="332"/>
      <c r="FB99" s="332"/>
      <c r="FC99" s="332"/>
      <c r="FD99" s="332"/>
      <c r="FE99" s="332"/>
      <c r="FF99" s="332"/>
      <c r="FG99" s="332"/>
      <c r="FH99" s="332"/>
      <c r="FI99" s="332"/>
      <c r="FJ99" s="332"/>
      <c r="FK99" s="332"/>
      <c r="FL99" s="332"/>
      <c r="FM99" s="332"/>
      <c r="FN99" s="332"/>
      <c r="FO99" s="332"/>
      <c r="FP99" s="332"/>
      <c r="FQ99" s="332"/>
      <c r="FR99" s="332"/>
      <c r="FS99" s="332"/>
      <c r="FT99" s="332"/>
      <c r="FU99" s="332"/>
      <c r="FV99" s="332"/>
      <c r="FW99" s="332"/>
      <c r="FX99" s="332"/>
      <c r="FY99" s="332"/>
      <c r="FZ99" s="332"/>
      <c r="GA99" s="332"/>
      <c r="GB99" s="332"/>
      <c r="GC99" s="332"/>
      <c r="GD99" s="332"/>
      <c r="GE99" s="332"/>
      <c r="GF99" s="332"/>
      <c r="GG99" s="332"/>
      <c r="GH99" s="332"/>
      <c r="GI99" s="332"/>
      <c r="GJ99" s="332"/>
      <c r="GK99" s="332"/>
      <c r="GL99" s="332"/>
      <c r="GM99" s="332"/>
      <c r="GN99" s="332"/>
      <c r="GO99" s="332"/>
      <c r="GP99" s="332"/>
      <c r="GQ99" s="332"/>
      <c r="GR99" s="332"/>
      <c r="GS99" s="332"/>
      <c r="GT99" s="332"/>
      <c r="GU99" s="332"/>
      <c r="GV99" s="332"/>
      <c r="GW99" s="332"/>
      <c r="GX99" s="332"/>
      <c r="GY99" s="332"/>
      <c r="GZ99" s="332"/>
      <c r="HA99" s="332"/>
      <c r="HB99" s="332"/>
      <c r="HC99" s="332"/>
      <c r="HD99" s="332"/>
      <c r="HE99" s="332"/>
      <c r="HF99" s="332"/>
      <c r="HG99" s="332"/>
      <c r="HH99" s="332"/>
      <c r="HI99" s="332"/>
      <c r="HJ99" s="332"/>
      <c r="HK99" s="332"/>
      <c r="HL99" s="332"/>
      <c r="HM99" s="332"/>
      <c r="HN99" s="332"/>
      <c r="HO99" s="332"/>
      <c r="HP99" s="332"/>
      <c r="HQ99" s="332"/>
      <c r="HR99" s="332"/>
      <c r="HS99" s="332"/>
      <c r="HT99" s="332"/>
      <c r="HU99" s="332"/>
      <c r="HV99" s="332"/>
      <c r="HW99" s="332"/>
      <c r="HX99" s="332"/>
      <c r="HY99" s="332"/>
      <c r="HZ99" s="332"/>
      <c r="IA99" s="332"/>
      <c r="IB99" s="332"/>
      <c r="IC99" s="332"/>
      <c r="ID99" s="332"/>
      <c r="IE99" s="332"/>
      <c r="IF99" s="332"/>
      <c r="IG99" s="332"/>
      <c r="IH99" s="332"/>
      <c r="II99" s="332"/>
      <c r="IJ99" s="332"/>
      <c r="IK99" s="332"/>
      <c r="IL99" s="332"/>
      <c r="IM99" s="332"/>
      <c r="IN99" s="332"/>
      <c r="IO99" s="332"/>
      <c r="IP99" s="332"/>
      <c r="IQ99" s="332"/>
      <c r="IR99" s="332"/>
      <c r="IS99" s="332"/>
      <c r="IT99" s="332"/>
      <c r="IU99" s="332"/>
      <c r="IV99" s="332"/>
    </row>
    <row r="100" spans="1:256" s="358" customFormat="1" ht="12.75">
      <c r="A100" s="332"/>
      <c r="B100" s="332"/>
      <c r="C100" s="353"/>
      <c r="D100" s="353"/>
      <c r="E100" s="336"/>
      <c r="F100" s="354"/>
      <c r="G100" s="353"/>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2"/>
      <c r="BR100" s="332"/>
      <c r="BS100" s="332"/>
      <c r="BT100" s="332"/>
      <c r="BU100" s="332"/>
      <c r="BV100" s="332"/>
      <c r="BW100" s="332"/>
      <c r="BX100" s="332"/>
      <c r="BY100" s="332"/>
      <c r="BZ100" s="332"/>
      <c r="CA100" s="332"/>
      <c r="CB100" s="332"/>
      <c r="CC100" s="332"/>
      <c r="CD100" s="332"/>
      <c r="CE100" s="332"/>
      <c r="CF100" s="332"/>
      <c r="CG100" s="332"/>
      <c r="CH100" s="332"/>
      <c r="CI100" s="332"/>
      <c r="CJ100" s="332"/>
      <c r="CK100" s="332"/>
      <c r="CL100" s="332"/>
      <c r="CM100" s="332"/>
      <c r="CN100" s="332"/>
      <c r="CO100" s="332"/>
      <c r="CP100" s="332"/>
      <c r="CQ100" s="332"/>
      <c r="CR100" s="332"/>
      <c r="CS100" s="332"/>
      <c r="CT100" s="332"/>
      <c r="CU100" s="332"/>
      <c r="CV100" s="332"/>
      <c r="CW100" s="332"/>
      <c r="CX100" s="332"/>
      <c r="CY100" s="332"/>
      <c r="CZ100" s="332"/>
      <c r="DA100" s="332"/>
      <c r="DB100" s="332"/>
      <c r="DC100" s="332"/>
      <c r="DD100" s="332"/>
      <c r="DE100" s="332"/>
      <c r="DF100" s="332"/>
      <c r="DG100" s="332"/>
      <c r="DH100" s="332"/>
      <c r="DI100" s="332"/>
      <c r="DJ100" s="332"/>
      <c r="DK100" s="332"/>
      <c r="DL100" s="332"/>
      <c r="DM100" s="332"/>
      <c r="DN100" s="332"/>
      <c r="DO100" s="332"/>
      <c r="DP100" s="332"/>
      <c r="DQ100" s="332"/>
      <c r="DR100" s="332"/>
      <c r="DS100" s="332"/>
      <c r="DT100" s="332"/>
      <c r="DU100" s="332"/>
      <c r="DV100" s="332"/>
      <c r="DW100" s="332"/>
      <c r="DX100" s="332"/>
      <c r="DY100" s="332"/>
      <c r="DZ100" s="332"/>
      <c r="EA100" s="332"/>
      <c r="EB100" s="332"/>
      <c r="EC100" s="332"/>
      <c r="ED100" s="332"/>
      <c r="EE100" s="332"/>
      <c r="EF100" s="332"/>
      <c r="EG100" s="332"/>
      <c r="EH100" s="332"/>
      <c r="EI100" s="332"/>
      <c r="EJ100" s="332"/>
      <c r="EK100" s="332"/>
      <c r="EL100" s="332"/>
      <c r="EM100" s="332"/>
      <c r="EN100" s="332"/>
      <c r="EO100" s="332"/>
      <c r="EP100" s="332"/>
      <c r="EQ100" s="332"/>
      <c r="ER100" s="332"/>
      <c r="ES100" s="332"/>
      <c r="ET100" s="332"/>
      <c r="EU100" s="332"/>
      <c r="EV100" s="332"/>
      <c r="EW100" s="332"/>
      <c r="EX100" s="332"/>
      <c r="EY100" s="332"/>
      <c r="EZ100" s="332"/>
      <c r="FA100" s="332"/>
      <c r="FB100" s="332"/>
      <c r="FC100" s="332"/>
      <c r="FD100" s="332"/>
      <c r="FE100" s="332"/>
      <c r="FF100" s="332"/>
      <c r="FG100" s="332"/>
      <c r="FH100" s="332"/>
      <c r="FI100" s="332"/>
      <c r="FJ100" s="332"/>
      <c r="FK100" s="332"/>
      <c r="FL100" s="332"/>
      <c r="FM100" s="332"/>
      <c r="FN100" s="332"/>
      <c r="FO100" s="332"/>
      <c r="FP100" s="332"/>
      <c r="FQ100" s="332"/>
      <c r="FR100" s="332"/>
      <c r="FS100" s="332"/>
      <c r="FT100" s="332"/>
      <c r="FU100" s="332"/>
      <c r="FV100" s="332"/>
      <c r="FW100" s="332"/>
      <c r="FX100" s="332"/>
      <c r="FY100" s="332"/>
      <c r="FZ100" s="332"/>
      <c r="GA100" s="332"/>
      <c r="GB100" s="332"/>
      <c r="GC100" s="332"/>
      <c r="GD100" s="332"/>
      <c r="GE100" s="332"/>
      <c r="GF100" s="332"/>
      <c r="GG100" s="332"/>
      <c r="GH100" s="332"/>
      <c r="GI100" s="332"/>
      <c r="GJ100" s="332"/>
      <c r="GK100" s="332"/>
      <c r="GL100" s="332"/>
      <c r="GM100" s="332"/>
      <c r="GN100" s="332"/>
      <c r="GO100" s="332"/>
      <c r="GP100" s="332"/>
      <c r="GQ100" s="332"/>
      <c r="GR100" s="332"/>
      <c r="GS100" s="332"/>
      <c r="GT100" s="332"/>
      <c r="GU100" s="332"/>
      <c r="GV100" s="332"/>
      <c r="GW100" s="332"/>
      <c r="GX100" s="332"/>
      <c r="GY100" s="332"/>
      <c r="GZ100" s="332"/>
      <c r="HA100" s="332"/>
      <c r="HB100" s="332"/>
      <c r="HC100" s="332"/>
      <c r="HD100" s="332"/>
      <c r="HE100" s="332"/>
      <c r="HF100" s="332"/>
      <c r="HG100" s="332"/>
      <c r="HH100" s="332"/>
      <c r="HI100" s="332"/>
      <c r="HJ100" s="332"/>
      <c r="HK100" s="332"/>
      <c r="HL100" s="332"/>
      <c r="HM100" s="332"/>
      <c r="HN100" s="332"/>
      <c r="HO100" s="332"/>
      <c r="HP100" s="332"/>
      <c r="HQ100" s="332"/>
      <c r="HR100" s="332"/>
      <c r="HS100" s="332"/>
      <c r="HT100" s="332"/>
      <c r="HU100" s="332"/>
      <c r="HV100" s="332"/>
      <c r="HW100" s="332"/>
      <c r="HX100" s="332"/>
      <c r="HY100" s="332"/>
      <c r="HZ100" s="332"/>
      <c r="IA100" s="332"/>
      <c r="IB100" s="332"/>
      <c r="IC100" s="332"/>
      <c r="ID100" s="332"/>
      <c r="IE100" s="332"/>
      <c r="IF100" s="332"/>
      <c r="IG100" s="332"/>
      <c r="IH100" s="332"/>
      <c r="II100" s="332"/>
      <c r="IJ100" s="332"/>
      <c r="IK100" s="332"/>
      <c r="IL100" s="332"/>
      <c r="IM100" s="332"/>
      <c r="IN100" s="332"/>
      <c r="IO100" s="332"/>
      <c r="IP100" s="332"/>
      <c r="IQ100" s="332"/>
      <c r="IR100" s="332"/>
      <c r="IS100" s="332"/>
      <c r="IT100" s="332"/>
      <c r="IU100" s="332"/>
      <c r="IV100" s="332"/>
    </row>
    <row r="101" spans="1:256" s="358" customFormat="1" ht="12.75">
      <c r="A101" s="332"/>
      <c r="B101" s="332"/>
      <c r="C101" s="353"/>
      <c r="D101" s="353"/>
      <c r="E101" s="336"/>
      <c r="F101" s="354"/>
      <c r="G101" s="353"/>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2"/>
      <c r="CZ101" s="332"/>
      <c r="DA101" s="332"/>
      <c r="DB101" s="332"/>
      <c r="DC101" s="332"/>
      <c r="DD101" s="332"/>
      <c r="DE101" s="332"/>
      <c r="DF101" s="332"/>
      <c r="DG101" s="332"/>
      <c r="DH101" s="332"/>
      <c r="DI101" s="332"/>
      <c r="DJ101" s="332"/>
      <c r="DK101" s="332"/>
      <c r="DL101" s="332"/>
      <c r="DM101" s="332"/>
      <c r="DN101" s="332"/>
      <c r="DO101" s="332"/>
      <c r="DP101" s="332"/>
      <c r="DQ101" s="332"/>
      <c r="DR101" s="332"/>
      <c r="DS101" s="332"/>
      <c r="DT101" s="332"/>
      <c r="DU101" s="332"/>
      <c r="DV101" s="332"/>
      <c r="DW101" s="332"/>
      <c r="DX101" s="332"/>
      <c r="DY101" s="332"/>
      <c r="DZ101" s="332"/>
      <c r="EA101" s="332"/>
      <c r="EB101" s="332"/>
      <c r="EC101" s="332"/>
      <c r="ED101" s="332"/>
      <c r="EE101" s="332"/>
      <c r="EF101" s="332"/>
      <c r="EG101" s="332"/>
      <c r="EH101" s="332"/>
      <c r="EI101" s="332"/>
      <c r="EJ101" s="332"/>
      <c r="EK101" s="332"/>
      <c r="EL101" s="332"/>
      <c r="EM101" s="332"/>
      <c r="EN101" s="332"/>
      <c r="EO101" s="332"/>
      <c r="EP101" s="332"/>
      <c r="EQ101" s="332"/>
      <c r="ER101" s="332"/>
      <c r="ES101" s="332"/>
      <c r="ET101" s="332"/>
      <c r="EU101" s="332"/>
      <c r="EV101" s="332"/>
      <c r="EW101" s="332"/>
      <c r="EX101" s="332"/>
      <c r="EY101" s="332"/>
      <c r="EZ101" s="332"/>
      <c r="FA101" s="332"/>
      <c r="FB101" s="332"/>
      <c r="FC101" s="332"/>
      <c r="FD101" s="332"/>
      <c r="FE101" s="332"/>
      <c r="FF101" s="332"/>
      <c r="FG101" s="332"/>
      <c r="FH101" s="332"/>
      <c r="FI101" s="332"/>
      <c r="FJ101" s="332"/>
      <c r="FK101" s="332"/>
      <c r="FL101" s="332"/>
      <c r="FM101" s="332"/>
      <c r="FN101" s="332"/>
      <c r="FO101" s="332"/>
      <c r="FP101" s="332"/>
      <c r="FQ101" s="332"/>
      <c r="FR101" s="332"/>
      <c r="FS101" s="332"/>
      <c r="FT101" s="332"/>
      <c r="FU101" s="332"/>
      <c r="FV101" s="332"/>
      <c r="FW101" s="332"/>
      <c r="FX101" s="332"/>
      <c r="FY101" s="332"/>
      <c r="FZ101" s="332"/>
      <c r="GA101" s="332"/>
      <c r="GB101" s="332"/>
      <c r="GC101" s="332"/>
      <c r="GD101" s="332"/>
      <c r="GE101" s="332"/>
      <c r="GF101" s="332"/>
      <c r="GG101" s="332"/>
      <c r="GH101" s="332"/>
      <c r="GI101" s="332"/>
      <c r="GJ101" s="332"/>
      <c r="GK101" s="332"/>
      <c r="GL101" s="332"/>
      <c r="GM101" s="332"/>
      <c r="GN101" s="332"/>
      <c r="GO101" s="332"/>
      <c r="GP101" s="332"/>
      <c r="GQ101" s="332"/>
      <c r="GR101" s="332"/>
      <c r="GS101" s="332"/>
      <c r="GT101" s="332"/>
      <c r="GU101" s="332"/>
      <c r="GV101" s="332"/>
      <c r="GW101" s="332"/>
      <c r="GX101" s="332"/>
      <c r="GY101" s="332"/>
      <c r="GZ101" s="332"/>
      <c r="HA101" s="332"/>
      <c r="HB101" s="332"/>
      <c r="HC101" s="332"/>
      <c r="HD101" s="332"/>
      <c r="HE101" s="332"/>
      <c r="HF101" s="332"/>
      <c r="HG101" s="332"/>
      <c r="HH101" s="332"/>
      <c r="HI101" s="332"/>
      <c r="HJ101" s="332"/>
      <c r="HK101" s="332"/>
      <c r="HL101" s="332"/>
      <c r="HM101" s="332"/>
      <c r="HN101" s="332"/>
      <c r="HO101" s="332"/>
      <c r="HP101" s="332"/>
      <c r="HQ101" s="332"/>
      <c r="HR101" s="332"/>
      <c r="HS101" s="332"/>
      <c r="HT101" s="332"/>
      <c r="HU101" s="332"/>
      <c r="HV101" s="332"/>
      <c r="HW101" s="332"/>
      <c r="HX101" s="332"/>
      <c r="HY101" s="332"/>
      <c r="HZ101" s="332"/>
      <c r="IA101" s="332"/>
      <c r="IB101" s="332"/>
      <c r="IC101" s="332"/>
      <c r="ID101" s="332"/>
      <c r="IE101" s="332"/>
      <c r="IF101" s="332"/>
      <c r="IG101" s="332"/>
      <c r="IH101" s="332"/>
      <c r="II101" s="332"/>
      <c r="IJ101" s="332"/>
      <c r="IK101" s="332"/>
      <c r="IL101" s="332"/>
      <c r="IM101" s="332"/>
      <c r="IN101" s="332"/>
      <c r="IO101" s="332"/>
      <c r="IP101" s="332"/>
      <c r="IQ101" s="332"/>
      <c r="IR101" s="332"/>
      <c r="IS101" s="332"/>
      <c r="IT101" s="332"/>
      <c r="IU101" s="332"/>
      <c r="IV101" s="332"/>
    </row>
    <row r="102" spans="1:256" s="358" customFormat="1" ht="12.75">
      <c r="A102" s="332"/>
      <c r="B102" s="332"/>
      <c r="C102" s="353"/>
      <c r="D102" s="353"/>
      <c r="E102" s="336"/>
      <c r="F102" s="354"/>
      <c r="G102" s="353"/>
      <c r="H102" s="332"/>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c r="CH102" s="332"/>
      <c r="CI102" s="332"/>
      <c r="CJ102" s="332"/>
      <c r="CK102" s="332"/>
      <c r="CL102" s="332"/>
      <c r="CM102" s="332"/>
      <c r="CN102" s="332"/>
      <c r="CO102" s="332"/>
      <c r="CP102" s="332"/>
      <c r="CQ102" s="332"/>
      <c r="CR102" s="332"/>
      <c r="CS102" s="332"/>
      <c r="CT102" s="332"/>
      <c r="CU102" s="332"/>
      <c r="CV102" s="332"/>
      <c r="CW102" s="332"/>
      <c r="CX102" s="332"/>
      <c r="CY102" s="332"/>
      <c r="CZ102" s="332"/>
      <c r="DA102" s="332"/>
      <c r="DB102" s="332"/>
      <c r="DC102" s="332"/>
      <c r="DD102" s="332"/>
      <c r="DE102" s="332"/>
      <c r="DF102" s="332"/>
      <c r="DG102" s="332"/>
      <c r="DH102" s="332"/>
      <c r="DI102" s="332"/>
      <c r="DJ102" s="332"/>
      <c r="DK102" s="332"/>
      <c r="DL102" s="332"/>
      <c r="DM102" s="332"/>
      <c r="DN102" s="332"/>
      <c r="DO102" s="332"/>
      <c r="DP102" s="332"/>
      <c r="DQ102" s="332"/>
      <c r="DR102" s="332"/>
      <c r="DS102" s="332"/>
      <c r="DT102" s="332"/>
      <c r="DU102" s="332"/>
      <c r="DV102" s="332"/>
      <c r="DW102" s="332"/>
      <c r="DX102" s="332"/>
      <c r="DY102" s="332"/>
      <c r="DZ102" s="332"/>
      <c r="EA102" s="332"/>
      <c r="EB102" s="332"/>
      <c r="EC102" s="332"/>
      <c r="ED102" s="332"/>
      <c r="EE102" s="332"/>
      <c r="EF102" s="332"/>
      <c r="EG102" s="332"/>
      <c r="EH102" s="332"/>
      <c r="EI102" s="332"/>
      <c r="EJ102" s="332"/>
      <c r="EK102" s="332"/>
      <c r="EL102" s="332"/>
      <c r="EM102" s="332"/>
      <c r="EN102" s="332"/>
      <c r="EO102" s="332"/>
      <c r="EP102" s="332"/>
      <c r="EQ102" s="332"/>
      <c r="ER102" s="332"/>
      <c r="ES102" s="332"/>
      <c r="ET102" s="332"/>
      <c r="EU102" s="332"/>
      <c r="EV102" s="332"/>
      <c r="EW102" s="332"/>
      <c r="EX102" s="332"/>
      <c r="EY102" s="332"/>
      <c r="EZ102" s="332"/>
      <c r="FA102" s="332"/>
      <c r="FB102" s="332"/>
      <c r="FC102" s="332"/>
      <c r="FD102" s="332"/>
      <c r="FE102" s="332"/>
      <c r="FF102" s="332"/>
      <c r="FG102" s="332"/>
      <c r="FH102" s="332"/>
      <c r="FI102" s="332"/>
      <c r="FJ102" s="332"/>
      <c r="FK102" s="332"/>
      <c r="FL102" s="332"/>
      <c r="FM102" s="332"/>
      <c r="FN102" s="332"/>
      <c r="FO102" s="332"/>
      <c r="FP102" s="332"/>
      <c r="FQ102" s="332"/>
      <c r="FR102" s="332"/>
      <c r="FS102" s="332"/>
      <c r="FT102" s="332"/>
      <c r="FU102" s="332"/>
      <c r="FV102" s="332"/>
      <c r="FW102" s="332"/>
      <c r="FX102" s="332"/>
      <c r="FY102" s="332"/>
      <c r="FZ102" s="332"/>
      <c r="GA102" s="332"/>
      <c r="GB102" s="332"/>
      <c r="GC102" s="332"/>
      <c r="GD102" s="332"/>
      <c r="GE102" s="332"/>
      <c r="GF102" s="332"/>
      <c r="GG102" s="332"/>
      <c r="GH102" s="332"/>
      <c r="GI102" s="332"/>
      <c r="GJ102" s="332"/>
      <c r="GK102" s="332"/>
      <c r="GL102" s="332"/>
      <c r="GM102" s="332"/>
      <c r="GN102" s="332"/>
      <c r="GO102" s="332"/>
      <c r="GP102" s="332"/>
      <c r="GQ102" s="332"/>
      <c r="GR102" s="332"/>
      <c r="GS102" s="332"/>
      <c r="GT102" s="332"/>
      <c r="GU102" s="332"/>
      <c r="GV102" s="332"/>
      <c r="GW102" s="332"/>
      <c r="GX102" s="332"/>
      <c r="GY102" s="332"/>
      <c r="GZ102" s="332"/>
      <c r="HA102" s="332"/>
      <c r="HB102" s="332"/>
      <c r="HC102" s="332"/>
      <c r="HD102" s="332"/>
      <c r="HE102" s="332"/>
      <c r="HF102" s="332"/>
      <c r="HG102" s="332"/>
      <c r="HH102" s="332"/>
      <c r="HI102" s="332"/>
      <c r="HJ102" s="332"/>
      <c r="HK102" s="332"/>
      <c r="HL102" s="332"/>
      <c r="HM102" s="332"/>
      <c r="HN102" s="332"/>
      <c r="HO102" s="332"/>
      <c r="HP102" s="332"/>
      <c r="HQ102" s="332"/>
      <c r="HR102" s="332"/>
      <c r="HS102" s="332"/>
      <c r="HT102" s="332"/>
      <c r="HU102" s="332"/>
      <c r="HV102" s="332"/>
      <c r="HW102" s="332"/>
      <c r="HX102" s="332"/>
      <c r="HY102" s="332"/>
      <c r="HZ102" s="332"/>
      <c r="IA102" s="332"/>
      <c r="IB102" s="332"/>
      <c r="IC102" s="332"/>
      <c r="ID102" s="332"/>
      <c r="IE102" s="332"/>
      <c r="IF102" s="332"/>
      <c r="IG102" s="332"/>
      <c r="IH102" s="332"/>
      <c r="II102" s="332"/>
      <c r="IJ102" s="332"/>
      <c r="IK102" s="332"/>
      <c r="IL102" s="332"/>
      <c r="IM102" s="332"/>
      <c r="IN102" s="332"/>
      <c r="IO102" s="332"/>
      <c r="IP102" s="332"/>
      <c r="IQ102" s="332"/>
      <c r="IR102" s="332"/>
      <c r="IS102" s="332"/>
      <c r="IT102" s="332"/>
      <c r="IU102" s="332"/>
      <c r="IV102" s="332"/>
    </row>
    <row r="103" spans="1:256" s="358" customFormat="1" ht="12.75">
      <c r="A103" s="332"/>
      <c r="B103" s="332"/>
      <c r="C103" s="353"/>
      <c r="D103" s="353"/>
      <c r="E103" s="336"/>
      <c r="F103" s="354"/>
      <c r="G103" s="353"/>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c r="CH103" s="332"/>
      <c r="CI103" s="332"/>
      <c r="CJ103" s="332"/>
      <c r="CK103" s="332"/>
      <c r="CL103" s="332"/>
      <c r="CM103" s="332"/>
      <c r="CN103" s="332"/>
      <c r="CO103" s="332"/>
      <c r="CP103" s="332"/>
      <c r="CQ103" s="332"/>
      <c r="CR103" s="332"/>
      <c r="CS103" s="332"/>
      <c r="CT103" s="332"/>
      <c r="CU103" s="332"/>
      <c r="CV103" s="332"/>
      <c r="CW103" s="332"/>
      <c r="CX103" s="332"/>
      <c r="CY103" s="332"/>
      <c r="CZ103" s="332"/>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c r="EI103" s="332"/>
      <c r="EJ103" s="332"/>
      <c r="EK103" s="332"/>
      <c r="EL103" s="332"/>
      <c r="EM103" s="332"/>
      <c r="EN103" s="332"/>
      <c r="EO103" s="332"/>
      <c r="EP103" s="332"/>
      <c r="EQ103" s="332"/>
      <c r="ER103" s="332"/>
      <c r="ES103" s="332"/>
      <c r="ET103" s="332"/>
      <c r="EU103" s="332"/>
      <c r="EV103" s="332"/>
      <c r="EW103" s="332"/>
      <c r="EX103" s="332"/>
      <c r="EY103" s="332"/>
      <c r="EZ103" s="332"/>
      <c r="FA103" s="332"/>
      <c r="FB103" s="332"/>
      <c r="FC103" s="332"/>
      <c r="FD103" s="332"/>
      <c r="FE103" s="332"/>
      <c r="FF103" s="332"/>
      <c r="FG103" s="332"/>
      <c r="FH103" s="332"/>
      <c r="FI103" s="332"/>
      <c r="FJ103" s="332"/>
      <c r="FK103" s="332"/>
      <c r="FL103" s="332"/>
      <c r="FM103" s="332"/>
      <c r="FN103" s="332"/>
      <c r="FO103" s="332"/>
      <c r="FP103" s="332"/>
      <c r="FQ103" s="332"/>
      <c r="FR103" s="332"/>
      <c r="FS103" s="332"/>
      <c r="FT103" s="332"/>
      <c r="FU103" s="332"/>
      <c r="FV103" s="332"/>
      <c r="FW103" s="332"/>
      <c r="FX103" s="332"/>
      <c r="FY103" s="332"/>
      <c r="FZ103" s="332"/>
      <c r="GA103" s="332"/>
      <c r="GB103" s="332"/>
      <c r="GC103" s="332"/>
      <c r="GD103" s="332"/>
      <c r="GE103" s="332"/>
      <c r="GF103" s="332"/>
      <c r="GG103" s="332"/>
      <c r="GH103" s="332"/>
      <c r="GI103" s="332"/>
      <c r="GJ103" s="332"/>
      <c r="GK103" s="332"/>
      <c r="GL103" s="332"/>
      <c r="GM103" s="332"/>
      <c r="GN103" s="332"/>
      <c r="GO103" s="332"/>
      <c r="GP103" s="332"/>
      <c r="GQ103" s="332"/>
      <c r="GR103" s="332"/>
      <c r="GS103" s="332"/>
      <c r="GT103" s="332"/>
      <c r="GU103" s="332"/>
      <c r="GV103" s="332"/>
      <c r="GW103" s="332"/>
      <c r="GX103" s="332"/>
      <c r="GY103" s="332"/>
      <c r="GZ103" s="332"/>
      <c r="HA103" s="332"/>
      <c r="HB103" s="332"/>
      <c r="HC103" s="332"/>
      <c r="HD103" s="332"/>
      <c r="HE103" s="332"/>
      <c r="HF103" s="332"/>
      <c r="HG103" s="332"/>
      <c r="HH103" s="332"/>
      <c r="HI103" s="332"/>
      <c r="HJ103" s="332"/>
      <c r="HK103" s="332"/>
      <c r="HL103" s="332"/>
      <c r="HM103" s="332"/>
      <c r="HN103" s="332"/>
      <c r="HO103" s="332"/>
      <c r="HP103" s="332"/>
      <c r="HQ103" s="332"/>
      <c r="HR103" s="332"/>
      <c r="HS103" s="332"/>
      <c r="HT103" s="332"/>
      <c r="HU103" s="332"/>
      <c r="HV103" s="332"/>
      <c r="HW103" s="332"/>
      <c r="HX103" s="332"/>
      <c r="HY103" s="332"/>
      <c r="HZ103" s="332"/>
      <c r="IA103" s="332"/>
      <c r="IB103" s="332"/>
      <c r="IC103" s="332"/>
      <c r="ID103" s="332"/>
      <c r="IE103" s="332"/>
      <c r="IF103" s="332"/>
      <c r="IG103" s="332"/>
      <c r="IH103" s="332"/>
      <c r="II103" s="332"/>
      <c r="IJ103" s="332"/>
      <c r="IK103" s="332"/>
      <c r="IL103" s="332"/>
      <c r="IM103" s="332"/>
      <c r="IN103" s="332"/>
      <c r="IO103" s="332"/>
      <c r="IP103" s="332"/>
      <c r="IQ103" s="332"/>
      <c r="IR103" s="332"/>
      <c r="IS103" s="332"/>
      <c r="IT103" s="332"/>
      <c r="IU103" s="332"/>
      <c r="IV103" s="332"/>
    </row>
    <row r="104" spans="1:256" s="358" customFormat="1" ht="12.75">
      <c r="A104" s="332"/>
      <c r="B104" s="332"/>
      <c r="C104" s="353"/>
      <c r="D104" s="353"/>
      <c r="E104" s="336"/>
      <c r="F104" s="354"/>
      <c r="G104" s="353"/>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2"/>
      <c r="CF104" s="332"/>
      <c r="CG104" s="332"/>
      <c r="CH104" s="332"/>
      <c r="CI104" s="332"/>
      <c r="CJ104" s="332"/>
      <c r="CK104" s="332"/>
      <c r="CL104" s="332"/>
      <c r="CM104" s="332"/>
      <c r="CN104" s="332"/>
      <c r="CO104" s="332"/>
      <c r="CP104" s="332"/>
      <c r="CQ104" s="332"/>
      <c r="CR104" s="332"/>
      <c r="CS104" s="332"/>
      <c r="CT104" s="332"/>
      <c r="CU104" s="332"/>
      <c r="CV104" s="332"/>
      <c r="CW104" s="332"/>
      <c r="CX104" s="332"/>
      <c r="CY104" s="332"/>
      <c r="CZ104" s="332"/>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A104" s="332"/>
      <c r="EB104" s="332"/>
      <c r="EC104" s="332"/>
      <c r="ED104" s="332"/>
      <c r="EE104" s="332"/>
      <c r="EF104" s="332"/>
      <c r="EG104" s="332"/>
      <c r="EH104" s="332"/>
      <c r="EI104" s="332"/>
      <c r="EJ104" s="332"/>
      <c r="EK104" s="332"/>
      <c r="EL104" s="332"/>
      <c r="EM104" s="332"/>
      <c r="EN104" s="332"/>
      <c r="EO104" s="332"/>
      <c r="EP104" s="332"/>
      <c r="EQ104" s="332"/>
      <c r="ER104" s="332"/>
      <c r="ES104" s="332"/>
      <c r="ET104" s="332"/>
      <c r="EU104" s="332"/>
      <c r="EV104" s="332"/>
      <c r="EW104" s="332"/>
      <c r="EX104" s="332"/>
      <c r="EY104" s="332"/>
      <c r="EZ104" s="332"/>
      <c r="FA104" s="332"/>
      <c r="FB104" s="332"/>
      <c r="FC104" s="332"/>
      <c r="FD104" s="332"/>
      <c r="FE104" s="332"/>
      <c r="FF104" s="332"/>
      <c r="FG104" s="332"/>
      <c r="FH104" s="332"/>
      <c r="FI104" s="332"/>
      <c r="FJ104" s="332"/>
      <c r="FK104" s="332"/>
      <c r="FL104" s="332"/>
      <c r="FM104" s="332"/>
      <c r="FN104" s="332"/>
      <c r="FO104" s="332"/>
      <c r="FP104" s="332"/>
      <c r="FQ104" s="332"/>
      <c r="FR104" s="332"/>
      <c r="FS104" s="332"/>
      <c r="FT104" s="332"/>
      <c r="FU104" s="332"/>
      <c r="FV104" s="332"/>
      <c r="FW104" s="332"/>
      <c r="FX104" s="332"/>
      <c r="FY104" s="332"/>
      <c r="FZ104" s="332"/>
      <c r="GA104" s="332"/>
      <c r="GB104" s="332"/>
      <c r="GC104" s="332"/>
      <c r="GD104" s="332"/>
      <c r="GE104" s="332"/>
      <c r="GF104" s="332"/>
      <c r="GG104" s="332"/>
      <c r="GH104" s="332"/>
      <c r="GI104" s="332"/>
      <c r="GJ104" s="332"/>
      <c r="GK104" s="332"/>
      <c r="GL104" s="332"/>
      <c r="GM104" s="332"/>
      <c r="GN104" s="332"/>
      <c r="GO104" s="332"/>
      <c r="GP104" s="332"/>
      <c r="GQ104" s="332"/>
      <c r="GR104" s="332"/>
      <c r="GS104" s="332"/>
      <c r="GT104" s="332"/>
      <c r="GU104" s="332"/>
      <c r="GV104" s="332"/>
      <c r="GW104" s="332"/>
      <c r="GX104" s="332"/>
      <c r="GY104" s="332"/>
      <c r="GZ104" s="332"/>
      <c r="HA104" s="332"/>
      <c r="HB104" s="332"/>
      <c r="HC104" s="332"/>
      <c r="HD104" s="332"/>
      <c r="HE104" s="332"/>
      <c r="HF104" s="332"/>
      <c r="HG104" s="332"/>
      <c r="HH104" s="332"/>
      <c r="HI104" s="332"/>
      <c r="HJ104" s="332"/>
      <c r="HK104" s="332"/>
      <c r="HL104" s="332"/>
      <c r="HM104" s="332"/>
      <c r="HN104" s="332"/>
      <c r="HO104" s="332"/>
      <c r="HP104" s="332"/>
      <c r="HQ104" s="332"/>
      <c r="HR104" s="332"/>
      <c r="HS104" s="332"/>
      <c r="HT104" s="332"/>
      <c r="HU104" s="332"/>
      <c r="HV104" s="332"/>
      <c r="HW104" s="332"/>
      <c r="HX104" s="332"/>
      <c r="HY104" s="332"/>
      <c r="HZ104" s="332"/>
      <c r="IA104" s="332"/>
      <c r="IB104" s="332"/>
      <c r="IC104" s="332"/>
      <c r="ID104" s="332"/>
      <c r="IE104" s="332"/>
      <c r="IF104" s="332"/>
      <c r="IG104" s="332"/>
      <c r="IH104" s="332"/>
      <c r="II104" s="332"/>
      <c r="IJ104" s="332"/>
      <c r="IK104" s="332"/>
      <c r="IL104" s="332"/>
      <c r="IM104" s="332"/>
      <c r="IN104" s="332"/>
      <c r="IO104" s="332"/>
      <c r="IP104" s="332"/>
      <c r="IQ104" s="332"/>
      <c r="IR104" s="332"/>
      <c r="IS104" s="332"/>
      <c r="IT104" s="332"/>
      <c r="IU104" s="332"/>
      <c r="IV104" s="332"/>
    </row>
    <row r="105" spans="1:256" s="358" customFormat="1" ht="12.75">
      <c r="A105" s="332"/>
      <c r="B105" s="332"/>
      <c r="C105" s="353"/>
      <c r="D105" s="353"/>
      <c r="E105" s="336"/>
      <c r="F105" s="354"/>
      <c r="G105" s="353"/>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A105" s="332"/>
      <c r="EB105" s="332"/>
      <c r="EC105" s="332"/>
      <c r="ED105" s="332"/>
      <c r="EE105" s="332"/>
      <c r="EF105" s="332"/>
      <c r="EG105" s="332"/>
      <c r="EH105" s="332"/>
      <c r="EI105" s="332"/>
      <c r="EJ105" s="332"/>
      <c r="EK105" s="332"/>
      <c r="EL105" s="332"/>
      <c r="EM105" s="332"/>
      <c r="EN105" s="332"/>
      <c r="EO105" s="332"/>
      <c r="EP105" s="332"/>
      <c r="EQ105" s="332"/>
      <c r="ER105" s="332"/>
      <c r="ES105" s="332"/>
      <c r="ET105" s="332"/>
      <c r="EU105" s="332"/>
      <c r="EV105" s="332"/>
      <c r="EW105" s="332"/>
      <c r="EX105" s="332"/>
      <c r="EY105" s="332"/>
      <c r="EZ105" s="332"/>
      <c r="FA105" s="332"/>
      <c r="FB105" s="332"/>
      <c r="FC105" s="332"/>
      <c r="FD105" s="332"/>
      <c r="FE105" s="332"/>
      <c r="FF105" s="332"/>
      <c r="FG105" s="332"/>
      <c r="FH105" s="332"/>
      <c r="FI105" s="332"/>
      <c r="FJ105" s="332"/>
      <c r="FK105" s="332"/>
      <c r="FL105" s="332"/>
      <c r="FM105" s="332"/>
      <c r="FN105" s="332"/>
      <c r="FO105" s="332"/>
      <c r="FP105" s="332"/>
      <c r="FQ105" s="332"/>
      <c r="FR105" s="332"/>
      <c r="FS105" s="332"/>
      <c r="FT105" s="332"/>
      <c r="FU105" s="332"/>
      <c r="FV105" s="332"/>
      <c r="FW105" s="332"/>
      <c r="FX105" s="332"/>
      <c r="FY105" s="332"/>
      <c r="FZ105" s="332"/>
      <c r="GA105" s="332"/>
      <c r="GB105" s="332"/>
      <c r="GC105" s="332"/>
      <c r="GD105" s="332"/>
      <c r="GE105" s="332"/>
      <c r="GF105" s="332"/>
      <c r="GG105" s="332"/>
      <c r="GH105" s="332"/>
      <c r="GI105" s="332"/>
      <c r="GJ105" s="332"/>
      <c r="GK105" s="332"/>
      <c r="GL105" s="332"/>
      <c r="GM105" s="332"/>
      <c r="GN105" s="332"/>
      <c r="GO105" s="332"/>
      <c r="GP105" s="332"/>
      <c r="GQ105" s="332"/>
      <c r="GR105" s="332"/>
      <c r="GS105" s="332"/>
      <c r="GT105" s="332"/>
      <c r="GU105" s="332"/>
      <c r="GV105" s="332"/>
      <c r="GW105" s="332"/>
      <c r="GX105" s="332"/>
      <c r="GY105" s="332"/>
      <c r="GZ105" s="332"/>
      <c r="HA105" s="332"/>
      <c r="HB105" s="332"/>
      <c r="HC105" s="332"/>
      <c r="HD105" s="332"/>
      <c r="HE105" s="332"/>
      <c r="HF105" s="332"/>
      <c r="HG105" s="332"/>
      <c r="HH105" s="332"/>
      <c r="HI105" s="332"/>
      <c r="HJ105" s="332"/>
      <c r="HK105" s="332"/>
      <c r="HL105" s="332"/>
      <c r="HM105" s="332"/>
      <c r="HN105" s="332"/>
      <c r="HO105" s="332"/>
      <c r="HP105" s="332"/>
      <c r="HQ105" s="332"/>
      <c r="HR105" s="332"/>
      <c r="HS105" s="332"/>
      <c r="HT105" s="332"/>
      <c r="HU105" s="332"/>
      <c r="HV105" s="332"/>
      <c r="HW105" s="332"/>
      <c r="HX105" s="332"/>
      <c r="HY105" s="332"/>
      <c r="HZ105" s="332"/>
      <c r="IA105" s="332"/>
      <c r="IB105" s="332"/>
      <c r="IC105" s="332"/>
      <c r="ID105" s="332"/>
      <c r="IE105" s="332"/>
      <c r="IF105" s="332"/>
      <c r="IG105" s="332"/>
      <c r="IH105" s="332"/>
      <c r="II105" s="332"/>
      <c r="IJ105" s="332"/>
      <c r="IK105" s="332"/>
      <c r="IL105" s="332"/>
      <c r="IM105" s="332"/>
      <c r="IN105" s="332"/>
      <c r="IO105" s="332"/>
      <c r="IP105" s="332"/>
      <c r="IQ105" s="332"/>
      <c r="IR105" s="332"/>
      <c r="IS105" s="332"/>
      <c r="IT105" s="332"/>
      <c r="IU105" s="332"/>
      <c r="IV105" s="332"/>
    </row>
    <row r="106" spans="1:256" s="358" customFormat="1" ht="12.75">
      <c r="A106" s="332"/>
      <c r="B106" s="332"/>
      <c r="C106" s="353"/>
      <c r="D106" s="353"/>
      <c r="E106" s="336"/>
      <c r="F106" s="354"/>
      <c r="G106" s="353"/>
      <c r="H106" s="332"/>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M106" s="332"/>
      <c r="BN106" s="332"/>
      <c r="BO106" s="332"/>
      <c r="BP106" s="332"/>
      <c r="BQ106" s="332"/>
      <c r="BR106" s="332"/>
      <c r="BS106" s="332"/>
      <c r="BT106" s="332"/>
      <c r="BU106" s="332"/>
      <c r="BV106" s="332"/>
      <c r="BW106" s="332"/>
      <c r="BX106" s="332"/>
      <c r="BY106" s="332"/>
      <c r="BZ106" s="332"/>
      <c r="CA106" s="332"/>
      <c r="CB106" s="332"/>
      <c r="CC106" s="332"/>
      <c r="CD106" s="332"/>
      <c r="CE106" s="332"/>
      <c r="CF106" s="332"/>
      <c r="CG106" s="332"/>
      <c r="CH106" s="332"/>
      <c r="CI106" s="332"/>
      <c r="CJ106" s="332"/>
      <c r="CK106" s="332"/>
      <c r="CL106" s="332"/>
      <c r="CM106" s="332"/>
      <c r="CN106" s="332"/>
      <c r="CO106" s="332"/>
      <c r="CP106" s="332"/>
      <c r="CQ106" s="332"/>
      <c r="CR106" s="332"/>
      <c r="CS106" s="332"/>
      <c r="CT106" s="332"/>
      <c r="CU106" s="332"/>
      <c r="CV106" s="332"/>
      <c r="CW106" s="332"/>
      <c r="CX106" s="332"/>
      <c r="CY106" s="332"/>
      <c r="CZ106" s="332"/>
      <c r="DA106" s="332"/>
      <c r="DB106" s="332"/>
      <c r="DC106" s="332"/>
      <c r="DD106" s="332"/>
      <c r="DE106" s="332"/>
      <c r="DF106" s="332"/>
      <c r="DG106" s="332"/>
      <c r="DH106" s="332"/>
      <c r="DI106" s="332"/>
      <c r="DJ106" s="332"/>
      <c r="DK106" s="332"/>
      <c r="DL106" s="332"/>
      <c r="DM106" s="332"/>
      <c r="DN106" s="332"/>
      <c r="DO106" s="332"/>
      <c r="DP106" s="332"/>
      <c r="DQ106" s="332"/>
      <c r="DR106" s="332"/>
      <c r="DS106" s="332"/>
      <c r="DT106" s="332"/>
      <c r="DU106" s="332"/>
      <c r="DV106" s="332"/>
      <c r="DW106" s="332"/>
      <c r="DX106" s="332"/>
      <c r="DY106" s="332"/>
      <c r="DZ106" s="332"/>
      <c r="EA106" s="332"/>
      <c r="EB106" s="332"/>
      <c r="EC106" s="332"/>
      <c r="ED106" s="332"/>
      <c r="EE106" s="332"/>
      <c r="EF106" s="332"/>
      <c r="EG106" s="332"/>
      <c r="EH106" s="332"/>
      <c r="EI106" s="332"/>
      <c r="EJ106" s="332"/>
      <c r="EK106" s="332"/>
      <c r="EL106" s="332"/>
      <c r="EM106" s="332"/>
      <c r="EN106" s="332"/>
      <c r="EO106" s="332"/>
      <c r="EP106" s="332"/>
      <c r="EQ106" s="332"/>
      <c r="ER106" s="332"/>
      <c r="ES106" s="332"/>
      <c r="ET106" s="332"/>
      <c r="EU106" s="332"/>
      <c r="EV106" s="332"/>
      <c r="EW106" s="332"/>
      <c r="EX106" s="332"/>
      <c r="EY106" s="332"/>
      <c r="EZ106" s="332"/>
      <c r="FA106" s="332"/>
      <c r="FB106" s="332"/>
      <c r="FC106" s="332"/>
      <c r="FD106" s="332"/>
      <c r="FE106" s="332"/>
      <c r="FF106" s="332"/>
      <c r="FG106" s="332"/>
      <c r="FH106" s="332"/>
      <c r="FI106" s="332"/>
      <c r="FJ106" s="332"/>
      <c r="FK106" s="332"/>
      <c r="FL106" s="332"/>
      <c r="FM106" s="332"/>
      <c r="FN106" s="332"/>
      <c r="FO106" s="332"/>
      <c r="FP106" s="332"/>
      <c r="FQ106" s="332"/>
      <c r="FR106" s="332"/>
      <c r="FS106" s="332"/>
      <c r="FT106" s="332"/>
      <c r="FU106" s="332"/>
      <c r="FV106" s="332"/>
      <c r="FW106" s="332"/>
      <c r="FX106" s="332"/>
      <c r="FY106" s="332"/>
      <c r="FZ106" s="332"/>
      <c r="GA106" s="332"/>
      <c r="GB106" s="332"/>
      <c r="GC106" s="332"/>
      <c r="GD106" s="332"/>
      <c r="GE106" s="332"/>
      <c r="GF106" s="332"/>
      <c r="GG106" s="332"/>
      <c r="GH106" s="332"/>
      <c r="GI106" s="332"/>
      <c r="GJ106" s="332"/>
      <c r="GK106" s="332"/>
      <c r="GL106" s="332"/>
      <c r="GM106" s="332"/>
      <c r="GN106" s="332"/>
      <c r="GO106" s="332"/>
      <c r="GP106" s="332"/>
      <c r="GQ106" s="332"/>
      <c r="GR106" s="332"/>
      <c r="GS106" s="332"/>
      <c r="GT106" s="332"/>
      <c r="GU106" s="332"/>
      <c r="GV106" s="332"/>
      <c r="GW106" s="332"/>
      <c r="GX106" s="332"/>
      <c r="GY106" s="332"/>
      <c r="GZ106" s="332"/>
      <c r="HA106" s="332"/>
      <c r="HB106" s="332"/>
      <c r="HC106" s="332"/>
      <c r="HD106" s="332"/>
      <c r="HE106" s="332"/>
      <c r="HF106" s="332"/>
      <c r="HG106" s="332"/>
      <c r="HH106" s="332"/>
      <c r="HI106" s="332"/>
      <c r="HJ106" s="332"/>
      <c r="HK106" s="332"/>
      <c r="HL106" s="332"/>
      <c r="HM106" s="332"/>
      <c r="HN106" s="332"/>
      <c r="HO106" s="332"/>
      <c r="HP106" s="332"/>
      <c r="HQ106" s="332"/>
      <c r="HR106" s="332"/>
      <c r="HS106" s="332"/>
      <c r="HT106" s="332"/>
      <c r="HU106" s="332"/>
      <c r="HV106" s="332"/>
      <c r="HW106" s="332"/>
      <c r="HX106" s="332"/>
      <c r="HY106" s="332"/>
      <c r="HZ106" s="332"/>
      <c r="IA106" s="332"/>
      <c r="IB106" s="332"/>
      <c r="IC106" s="332"/>
      <c r="ID106" s="332"/>
      <c r="IE106" s="332"/>
      <c r="IF106" s="332"/>
      <c r="IG106" s="332"/>
      <c r="IH106" s="332"/>
      <c r="II106" s="332"/>
      <c r="IJ106" s="332"/>
      <c r="IK106" s="332"/>
      <c r="IL106" s="332"/>
      <c r="IM106" s="332"/>
      <c r="IN106" s="332"/>
      <c r="IO106" s="332"/>
      <c r="IP106" s="332"/>
      <c r="IQ106" s="332"/>
      <c r="IR106" s="332"/>
      <c r="IS106" s="332"/>
      <c r="IT106" s="332"/>
      <c r="IU106" s="332"/>
      <c r="IV106" s="332"/>
    </row>
    <row r="107" spans="1:256" s="358" customFormat="1" ht="12.75">
      <c r="A107" s="332"/>
      <c r="B107" s="332"/>
      <c r="C107" s="353"/>
      <c r="D107" s="353"/>
      <c r="E107" s="336"/>
      <c r="F107" s="354"/>
      <c r="G107" s="353"/>
      <c r="H107" s="332"/>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2"/>
      <c r="BT107" s="332"/>
      <c r="BU107" s="332"/>
      <c r="BV107" s="332"/>
      <c r="BW107" s="332"/>
      <c r="BX107" s="332"/>
      <c r="BY107" s="332"/>
      <c r="BZ107" s="332"/>
      <c r="CA107" s="332"/>
      <c r="CB107" s="332"/>
      <c r="CC107" s="332"/>
      <c r="CD107" s="332"/>
      <c r="CE107" s="332"/>
      <c r="CF107" s="332"/>
      <c r="CG107" s="332"/>
      <c r="CH107" s="332"/>
      <c r="CI107" s="332"/>
      <c r="CJ107" s="332"/>
      <c r="CK107" s="332"/>
      <c r="CL107" s="332"/>
      <c r="CM107" s="332"/>
      <c r="CN107" s="332"/>
      <c r="CO107" s="332"/>
      <c r="CP107" s="332"/>
      <c r="CQ107" s="332"/>
      <c r="CR107" s="332"/>
      <c r="CS107" s="332"/>
      <c r="CT107" s="332"/>
      <c r="CU107" s="332"/>
      <c r="CV107" s="332"/>
      <c r="CW107" s="332"/>
      <c r="CX107" s="332"/>
      <c r="CY107" s="332"/>
      <c r="CZ107" s="332"/>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A107" s="332"/>
      <c r="EB107" s="332"/>
      <c r="EC107" s="332"/>
      <c r="ED107" s="332"/>
      <c r="EE107" s="332"/>
      <c r="EF107" s="332"/>
      <c r="EG107" s="332"/>
      <c r="EH107" s="332"/>
      <c r="EI107" s="332"/>
      <c r="EJ107" s="332"/>
      <c r="EK107" s="332"/>
      <c r="EL107" s="332"/>
      <c r="EM107" s="332"/>
      <c r="EN107" s="332"/>
      <c r="EO107" s="332"/>
      <c r="EP107" s="332"/>
      <c r="EQ107" s="332"/>
      <c r="ER107" s="332"/>
      <c r="ES107" s="332"/>
      <c r="ET107" s="332"/>
      <c r="EU107" s="332"/>
      <c r="EV107" s="332"/>
      <c r="EW107" s="332"/>
      <c r="EX107" s="332"/>
      <c r="EY107" s="332"/>
      <c r="EZ107" s="332"/>
      <c r="FA107" s="332"/>
      <c r="FB107" s="332"/>
      <c r="FC107" s="332"/>
      <c r="FD107" s="332"/>
      <c r="FE107" s="332"/>
      <c r="FF107" s="332"/>
      <c r="FG107" s="332"/>
      <c r="FH107" s="332"/>
      <c r="FI107" s="332"/>
      <c r="FJ107" s="332"/>
      <c r="FK107" s="332"/>
      <c r="FL107" s="332"/>
      <c r="FM107" s="332"/>
      <c r="FN107" s="332"/>
      <c r="FO107" s="332"/>
      <c r="FP107" s="332"/>
      <c r="FQ107" s="332"/>
      <c r="FR107" s="332"/>
      <c r="FS107" s="332"/>
      <c r="FT107" s="332"/>
      <c r="FU107" s="332"/>
      <c r="FV107" s="332"/>
      <c r="FW107" s="332"/>
      <c r="FX107" s="332"/>
      <c r="FY107" s="332"/>
      <c r="FZ107" s="332"/>
      <c r="GA107" s="332"/>
      <c r="GB107" s="332"/>
      <c r="GC107" s="332"/>
      <c r="GD107" s="332"/>
      <c r="GE107" s="332"/>
      <c r="GF107" s="332"/>
      <c r="GG107" s="332"/>
      <c r="GH107" s="332"/>
      <c r="GI107" s="332"/>
      <c r="GJ107" s="332"/>
      <c r="GK107" s="332"/>
      <c r="GL107" s="332"/>
      <c r="GM107" s="332"/>
      <c r="GN107" s="332"/>
      <c r="GO107" s="332"/>
      <c r="GP107" s="332"/>
      <c r="GQ107" s="332"/>
      <c r="GR107" s="332"/>
      <c r="GS107" s="332"/>
      <c r="GT107" s="332"/>
      <c r="GU107" s="332"/>
      <c r="GV107" s="332"/>
      <c r="GW107" s="332"/>
      <c r="GX107" s="332"/>
      <c r="GY107" s="332"/>
      <c r="GZ107" s="332"/>
      <c r="HA107" s="332"/>
      <c r="HB107" s="332"/>
      <c r="HC107" s="332"/>
      <c r="HD107" s="332"/>
      <c r="HE107" s="332"/>
      <c r="HF107" s="332"/>
      <c r="HG107" s="332"/>
      <c r="HH107" s="332"/>
      <c r="HI107" s="332"/>
      <c r="HJ107" s="332"/>
      <c r="HK107" s="332"/>
      <c r="HL107" s="332"/>
      <c r="HM107" s="332"/>
      <c r="HN107" s="332"/>
      <c r="HO107" s="332"/>
      <c r="HP107" s="332"/>
      <c r="HQ107" s="332"/>
      <c r="HR107" s="332"/>
      <c r="HS107" s="332"/>
      <c r="HT107" s="332"/>
      <c r="HU107" s="332"/>
      <c r="HV107" s="332"/>
      <c r="HW107" s="332"/>
      <c r="HX107" s="332"/>
      <c r="HY107" s="332"/>
      <c r="HZ107" s="332"/>
      <c r="IA107" s="332"/>
      <c r="IB107" s="332"/>
      <c r="IC107" s="332"/>
      <c r="ID107" s="332"/>
      <c r="IE107" s="332"/>
      <c r="IF107" s="332"/>
      <c r="IG107" s="332"/>
      <c r="IH107" s="332"/>
      <c r="II107" s="332"/>
      <c r="IJ107" s="332"/>
      <c r="IK107" s="332"/>
      <c r="IL107" s="332"/>
      <c r="IM107" s="332"/>
      <c r="IN107" s="332"/>
      <c r="IO107" s="332"/>
      <c r="IP107" s="332"/>
      <c r="IQ107" s="332"/>
      <c r="IR107" s="332"/>
      <c r="IS107" s="332"/>
      <c r="IT107" s="332"/>
      <c r="IU107" s="332"/>
      <c r="IV107" s="332"/>
    </row>
    <row r="108" spans="1:256" s="358" customFormat="1" ht="12.75">
      <c r="A108" s="332"/>
      <c r="B108" s="332"/>
      <c r="C108" s="353"/>
      <c r="D108" s="353"/>
      <c r="E108" s="336"/>
      <c r="F108" s="354"/>
      <c r="G108" s="353"/>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2"/>
      <c r="CA108" s="332"/>
      <c r="CB108" s="332"/>
      <c r="CC108" s="332"/>
      <c r="CD108" s="332"/>
      <c r="CE108" s="332"/>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A108" s="332"/>
      <c r="EB108" s="332"/>
      <c r="EC108" s="332"/>
      <c r="ED108" s="332"/>
      <c r="EE108" s="332"/>
      <c r="EF108" s="332"/>
      <c r="EG108" s="332"/>
      <c r="EH108" s="332"/>
      <c r="EI108" s="332"/>
      <c r="EJ108" s="332"/>
      <c r="EK108" s="332"/>
      <c r="EL108" s="332"/>
      <c r="EM108" s="332"/>
      <c r="EN108" s="332"/>
      <c r="EO108" s="332"/>
      <c r="EP108" s="332"/>
      <c r="EQ108" s="332"/>
      <c r="ER108" s="332"/>
      <c r="ES108" s="332"/>
      <c r="ET108" s="332"/>
      <c r="EU108" s="332"/>
      <c r="EV108" s="332"/>
      <c r="EW108" s="332"/>
      <c r="EX108" s="332"/>
      <c r="EY108" s="332"/>
      <c r="EZ108" s="332"/>
      <c r="FA108" s="332"/>
      <c r="FB108" s="332"/>
      <c r="FC108" s="332"/>
      <c r="FD108" s="332"/>
      <c r="FE108" s="332"/>
      <c r="FF108" s="332"/>
      <c r="FG108" s="332"/>
      <c r="FH108" s="332"/>
      <c r="FI108" s="332"/>
      <c r="FJ108" s="332"/>
      <c r="FK108" s="332"/>
      <c r="FL108" s="332"/>
      <c r="FM108" s="332"/>
      <c r="FN108" s="332"/>
      <c r="FO108" s="332"/>
      <c r="FP108" s="332"/>
      <c r="FQ108" s="332"/>
      <c r="FR108" s="332"/>
      <c r="FS108" s="332"/>
      <c r="FT108" s="332"/>
      <c r="FU108" s="332"/>
      <c r="FV108" s="332"/>
      <c r="FW108" s="332"/>
      <c r="FX108" s="332"/>
      <c r="FY108" s="332"/>
      <c r="FZ108" s="332"/>
      <c r="GA108" s="332"/>
      <c r="GB108" s="332"/>
      <c r="GC108" s="332"/>
      <c r="GD108" s="332"/>
      <c r="GE108" s="332"/>
      <c r="GF108" s="332"/>
      <c r="GG108" s="332"/>
      <c r="GH108" s="332"/>
      <c r="GI108" s="332"/>
      <c r="GJ108" s="332"/>
      <c r="GK108" s="332"/>
      <c r="GL108" s="332"/>
      <c r="GM108" s="332"/>
      <c r="GN108" s="332"/>
      <c r="GO108" s="332"/>
      <c r="GP108" s="332"/>
      <c r="GQ108" s="332"/>
      <c r="GR108" s="332"/>
      <c r="GS108" s="332"/>
      <c r="GT108" s="332"/>
      <c r="GU108" s="332"/>
      <c r="GV108" s="332"/>
      <c r="GW108" s="332"/>
      <c r="GX108" s="332"/>
      <c r="GY108" s="332"/>
      <c r="GZ108" s="332"/>
      <c r="HA108" s="332"/>
      <c r="HB108" s="332"/>
      <c r="HC108" s="332"/>
      <c r="HD108" s="332"/>
      <c r="HE108" s="332"/>
      <c r="HF108" s="332"/>
      <c r="HG108" s="332"/>
      <c r="HH108" s="332"/>
      <c r="HI108" s="332"/>
      <c r="HJ108" s="332"/>
      <c r="HK108" s="332"/>
      <c r="HL108" s="332"/>
      <c r="HM108" s="332"/>
      <c r="HN108" s="332"/>
      <c r="HO108" s="332"/>
      <c r="HP108" s="332"/>
      <c r="HQ108" s="332"/>
      <c r="HR108" s="332"/>
      <c r="HS108" s="332"/>
      <c r="HT108" s="332"/>
      <c r="HU108" s="332"/>
      <c r="HV108" s="332"/>
      <c r="HW108" s="332"/>
      <c r="HX108" s="332"/>
      <c r="HY108" s="332"/>
      <c r="HZ108" s="332"/>
      <c r="IA108" s="332"/>
      <c r="IB108" s="332"/>
      <c r="IC108" s="332"/>
      <c r="ID108" s="332"/>
      <c r="IE108" s="332"/>
      <c r="IF108" s="332"/>
      <c r="IG108" s="332"/>
      <c r="IH108" s="332"/>
      <c r="II108" s="332"/>
      <c r="IJ108" s="332"/>
      <c r="IK108" s="332"/>
      <c r="IL108" s="332"/>
      <c r="IM108" s="332"/>
      <c r="IN108" s="332"/>
      <c r="IO108" s="332"/>
      <c r="IP108" s="332"/>
      <c r="IQ108" s="332"/>
      <c r="IR108" s="332"/>
      <c r="IS108" s="332"/>
      <c r="IT108" s="332"/>
      <c r="IU108" s="332"/>
      <c r="IV108" s="332"/>
    </row>
  </sheetData>
  <sheetProtection selectLockedCells="1"/>
  <printOptions/>
  <pageMargins left="0.984251968503937" right="0.3937007874015748" top="1.141732283464567" bottom="0.5511811023622047" header="0.31496062992125984" footer="0.31496062992125984"/>
  <pageSetup horizontalDpi="300" verticalDpi="300" orientation="portrait" paperSize="9" scale="90" r:id="rId1"/>
  <headerFooter alignWithMargins="0">
    <oddFooter>&amp;L&amp;"Tahoma,Navadno"&amp;8        &amp;F&amp;R&amp;"Tahoma,Navadno"&amp;8&amp;P/&amp;N</oddFooter>
  </headerFooter>
</worksheet>
</file>

<file path=xl/worksheets/sheet2.xml><?xml version="1.0" encoding="utf-8"?>
<worksheet xmlns="http://schemas.openxmlformats.org/spreadsheetml/2006/main" xmlns:r="http://schemas.openxmlformats.org/officeDocument/2006/relationships">
  <dimension ref="A1:G35"/>
  <sheetViews>
    <sheetView showZeros="0" view="pageBreakPreview" zoomScaleSheetLayoutView="100" workbookViewId="0" topLeftCell="A1">
      <selection activeCell="A1" sqref="A1"/>
    </sheetView>
  </sheetViews>
  <sheetFormatPr defaultColWidth="9.140625" defaultRowHeight="12.75"/>
  <cols>
    <col min="1" max="1" width="5.140625" style="14" bestFit="1" customWidth="1"/>
    <col min="2" max="2" width="56.28125" style="15" customWidth="1"/>
    <col min="3" max="3" width="4.8515625" style="15" customWidth="1"/>
    <col min="4" max="4" width="24.421875" style="38" customWidth="1"/>
    <col min="5" max="5" width="9.8515625" style="15" bestFit="1" customWidth="1"/>
    <col min="6" max="6" width="9.140625" style="15" customWidth="1"/>
    <col min="7" max="7" width="9.28125" style="15" bestFit="1" customWidth="1"/>
    <col min="8" max="8" width="11.00390625" style="15" bestFit="1" customWidth="1"/>
    <col min="9" max="9" width="12.8515625" style="15" customWidth="1"/>
    <col min="10" max="10" width="12.57421875" style="15" customWidth="1"/>
    <col min="11" max="16384" width="9.140625" style="15" customWidth="1"/>
  </cols>
  <sheetData>
    <row r="1" spans="1:4" s="8" customFormat="1" ht="12.75">
      <c r="A1" s="7"/>
      <c r="D1" s="32"/>
    </row>
    <row r="2" spans="1:4" s="8" customFormat="1" ht="12.75">
      <c r="A2" s="7"/>
      <c r="D2" s="32"/>
    </row>
    <row r="3" spans="1:4" s="8" customFormat="1" ht="12.75">
      <c r="A3" s="7"/>
      <c r="B3" s="9" t="s">
        <v>53</v>
      </c>
      <c r="C3" s="9"/>
      <c r="D3" s="32"/>
    </row>
    <row r="4" spans="1:4" s="8" customFormat="1" ht="12.75">
      <c r="A4" s="7"/>
      <c r="D4" s="32"/>
    </row>
    <row r="5" spans="1:4" s="8" customFormat="1" ht="12.75">
      <c r="A5" s="22" t="str">
        <f>SVETILKE!A1</f>
        <v>I.</v>
      </c>
      <c r="B5" s="8" t="str">
        <f>SVETILKE!B1</f>
        <v>SVETILKE</v>
      </c>
      <c r="D5" s="33">
        <f>+SVETILKE!F42</f>
        <v>0</v>
      </c>
    </row>
    <row r="6" spans="1:4" s="8" customFormat="1" ht="12.75">
      <c r="A6" s="22"/>
      <c r="D6" s="33"/>
    </row>
    <row r="7" spans="1:6" s="8" customFormat="1" ht="12.75">
      <c r="A7" s="22" t="str">
        <f>'INST.M.'!A1</f>
        <v>II.</v>
      </c>
      <c r="B7" s="8" t="str">
        <f>'INST.M.'!B1</f>
        <v>INŠTALACIJSKI MATERIAL</v>
      </c>
      <c r="D7" s="33">
        <f>+'INST.M.'!F80</f>
        <v>0</v>
      </c>
      <c r="E7" s="10"/>
      <c r="F7" s="10"/>
    </row>
    <row r="8" spans="1:4" s="8" customFormat="1" ht="12.75">
      <c r="A8" s="22"/>
      <c r="D8" s="33"/>
    </row>
    <row r="9" spans="1:4" s="8" customFormat="1" ht="12.75">
      <c r="A9" s="22" t="str">
        <f>PRIKLJUČKI!A1</f>
        <v>III.</v>
      </c>
      <c r="B9" s="8" t="str">
        <f>PRIKLJUČKI!B1</f>
        <v>PRIKLJUČKI</v>
      </c>
      <c r="D9" s="33">
        <f>+PRIKLJUČKI!F23</f>
        <v>0</v>
      </c>
    </row>
    <row r="10" spans="1:4" s="8" customFormat="1" ht="12.75">
      <c r="A10" s="22"/>
      <c r="D10" s="33"/>
    </row>
    <row r="11" spans="1:4" s="8" customFormat="1" ht="12.75">
      <c r="A11" s="22" t="str">
        <f>'EL. RAZDELILNIKI'!A1</f>
        <v>IV.</v>
      </c>
      <c r="B11" s="8" t="str">
        <f>'EL. RAZDELILNIKI'!B1</f>
        <v>EL. RAZDELILNIKI</v>
      </c>
      <c r="D11" s="33">
        <f>'EL. RAZDELILNIKI'!F75</f>
        <v>0</v>
      </c>
    </row>
    <row r="12" spans="1:4" s="8" customFormat="1" ht="12.75">
      <c r="A12" s="22"/>
      <c r="D12" s="33"/>
    </row>
    <row r="13" spans="1:4" s="8" customFormat="1" ht="12.75">
      <c r="A13" s="22" t="str">
        <f>'UNIVERZALNO OŽIČENJE '!A1</f>
        <v>V.</v>
      </c>
      <c r="B13" s="8" t="str">
        <f>'UNIVERZALNO OŽIČENJE '!B1</f>
        <v>UNIVERZALNO OŽIČENJE</v>
      </c>
      <c r="D13" s="33">
        <f>+'UNIVERZALNO OŽIČENJE '!F39</f>
        <v>0</v>
      </c>
    </row>
    <row r="14" spans="1:4" s="8" customFormat="1" ht="11.25" customHeight="1">
      <c r="A14" s="22"/>
      <c r="D14" s="33"/>
    </row>
    <row r="15" spans="1:4" s="8" customFormat="1" ht="12.75">
      <c r="A15" s="22" t="s">
        <v>169</v>
      </c>
      <c r="B15" s="8" t="str">
        <f>AJP!B1</f>
        <v>SISTEM JAVLJANJA POŽARA</v>
      </c>
      <c r="D15" s="33">
        <f>+AJP!F41</f>
        <v>0</v>
      </c>
    </row>
    <row r="16" spans="1:4" s="8" customFormat="1" ht="12.75">
      <c r="A16" s="22"/>
      <c r="D16" s="33"/>
    </row>
    <row r="17" spans="1:4" s="8" customFormat="1" ht="12.75">
      <c r="A17" s="22" t="s">
        <v>93</v>
      </c>
      <c r="B17" s="23" t="str">
        <f>KRMILJE!B1</f>
        <v>KRMILJENJE RAZSVETLJAVE</v>
      </c>
      <c r="C17" s="23"/>
      <c r="D17" s="33">
        <f>+KRMILJE!F27</f>
        <v>0</v>
      </c>
    </row>
    <row r="18" spans="1:4" s="8" customFormat="1" ht="12.75">
      <c r="A18" s="22"/>
      <c r="D18" s="33"/>
    </row>
    <row r="19" spans="1:4" s="8" customFormat="1" ht="12.75">
      <c r="A19" s="22" t="s">
        <v>105</v>
      </c>
      <c r="B19" s="23" t="str">
        <f>OZVOCENJE!B1</f>
        <v>OZVOČENJE</v>
      </c>
      <c r="C19" s="23"/>
      <c r="D19" s="33">
        <f>OZVOCENJE!F18</f>
        <v>0</v>
      </c>
    </row>
    <row r="20" spans="1:4" s="8" customFormat="1" ht="12.75">
      <c r="A20" s="22"/>
      <c r="D20" s="33"/>
    </row>
    <row r="21" spans="1:4" s="8" customFormat="1" ht="12.75">
      <c r="A21" s="22" t="s">
        <v>182</v>
      </c>
      <c r="B21" s="23" t="str">
        <f>DEMONTAŽA!B1</f>
        <v>DEMONTAŽA</v>
      </c>
      <c r="C21" s="23"/>
      <c r="D21" s="33">
        <f>DEMONTAŽA!F19</f>
        <v>0</v>
      </c>
    </row>
    <row r="22" spans="1:4" s="8" customFormat="1" ht="12.75">
      <c r="A22" s="22"/>
      <c r="D22" s="33"/>
    </row>
    <row r="23" spans="1:4" s="8" customFormat="1" ht="12.75">
      <c r="A23" s="22" t="s">
        <v>213</v>
      </c>
      <c r="B23" s="23" t="s">
        <v>214</v>
      </c>
      <c r="C23" s="367">
        <v>0.05</v>
      </c>
      <c r="D23" s="33">
        <f>SUM(D5:D21)*C23</f>
        <v>0</v>
      </c>
    </row>
    <row r="24" spans="1:4" s="8" customFormat="1" ht="12.75">
      <c r="A24" s="11"/>
      <c r="B24" s="12"/>
      <c r="C24" s="12"/>
      <c r="D24" s="34"/>
    </row>
    <row r="25" spans="1:4" s="8" customFormat="1" ht="12.75">
      <c r="A25" s="7"/>
      <c r="D25" s="35"/>
    </row>
    <row r="26" spans="1:4" s="8" customFormat="1" ht="12.75">
      <c r="A26" s="13"/>
      <c r="B26" s="9" t="s">
        <v>54</v>
      </c>
      <c r="C26" s="26"/>
      <c r="D26" s="45">
        <f>SUM(D4:D25)</f>
        <v>0</v>
      </c>
    </row>
    <row r="27" spans="1:4" s="8" customFormat="1" ht="12.75">
      <c r="A27" s="3"/>
      <c r="D27" s="36"/>
    </row>
    <row r="28" spans="1:4" s="8" customFormat="1" ht="12.75">
      <c r="A28" s="7"/>
      <c r="B28" s="8" t="s">
        <v>78</v>
      </c>
      <c r="D28" s="32"/>
    </row>
    <row r="29" spans="1:4" s="8" customFormat="1" ht="12.75">
      <c r="A29" s="7"/>
      <c r="D29" s="32"/>
    </row>
    <row r="30" spans="1:4" s="8" customFormat="1" ht="12.75">
      <c r="A30" s="4"/>
      <c r="D30" s="32"/>
    </row>
    <row r="31" spans="1:4" s="8" customFormat="1" ht="12.75">
      <c r="A31" s="6"/>
      <c r="D31" s="32"/>
    </row>
    <row r="32" spans="1:7" s="8" customFormat="1" ht="12.75">
      <c r="A32" s="5"/>
      <c r="B32" s="6"/>
      <c r="C32" s="6"/>
      <c r="D32" s="37"/>
      <c r="E32" s="6"/>
      <c r="F32" s="6"/>
      <c r="G32" s="6"/>
    </row>
    <row r="33" spans="2:7" s="8" customFormat="1" ht="12.75">
      <c r="B33" s="6"/>
      <c r="C33" s="6"/>
      <c r="D33" s="37"/>
      <c r="E33" s="6"/>
      <c r="F33" s="6"/>
      <c r="G33" s="6"/>
    </row>
    <row r="34" spans="2:7" s="8" customFormat="1" ht="12.75">
      <c r="B34" s="6"/>
      <c r="C34" s="6"/>
      <c r="D34" s="37"/>
      <c r="E34" s="6"/>
      <c r="F34" s="6"/>
      <c r="G34" s="6"/>
    </row>
    <row r="35" spans="1:7" s="8" customFormat="1" ht="12.75">
      <c r="A35" s="6"/>
      <c r="B35" s="6"/>
      <c r="C35" s="6"/>
      <c r="D35" s="37"/>
      <c r="E35" s="6"/>
      <c r="F35" s="6"/>
      <c r="G35" s="6"/>
    </row>
  </sheetData>
  <sheetProtection/>
  <printOptions/>
  <pageMargins left="0.984251968503937" right="0.3937007874015748" top="1.4960629921259843" bottom="0.5511811023622047" header="0.31496062992125984" footer="0.31496062992125984"/>
  <pageSetup horizontalDpi="600" verticalDpi="600" orientation="portrait" paperSize="9" scale="88" r:id="rId1"/>
  <headerFooter alignWithMargins="0">
    <oddHeader xml:space="preserve">&amp;R </oddHeader>
    <oddFooter>&amp;L&amp;"Tahoma,Navadno"&amp;8      &amp;F&amp;R&amp;"Tahoma,Navadno"&amp;8&amp;P/&amp;N</oddFooter>
  </headerFooter>
</worksheet>
</file>

<file path=xl/worksheets/sheet3.xml><?xml version="1.0" encoding="utf-8"?>
<worksheet xmlns="http://schemas.openxmlformats.org/spreadsheetml/2006/main" xmlns:r="http://schemas.openxmlformats.org/officeDocument/2006/relationships">
  <dimension ref="A1:K69"/>
  <sheetViews>
    <sheetView showZeros="0" view="pageBreakPreview" zoomScaleSheetLayoutView="100" workbookViewId="0" topLeftCell="A1">
      <selection activeCell="E6" sqref="E6"/>
    </sheetView>
  </sheetViews>
  <sheetFormatPr defaultColWidth="9.140625" defaultRowHeight="12.75"/>
  <cols>
    <col min="1" max="1" width="5.7109375" style="113" customWidth="1"/>
    <col min="2" max="2" width="45.00390625" style="113" customWidth="1"/>
    <col min="3" max="3" width="4.7109375" style="287" customWidth="1"/>
    <col min="4" max="4" width="7.28125" style="107" customWidth="1"/>
    <col min="5" max="5" width="10.7109375" style="286" bestFit="1" customWidth="1"/>
    <col min="6" max="6" width="15.421875" style="286" customWidth="1"/>
    <col min="7" max="7" width="11.57421875" style="113" bestFit="1" customWidth="1"/>
    <col min="8" max="8" width="13.8515625" style="113" customWidth="1"/>
    <col min="9" max="16384" width="9.140625" style="113" customWidth="1"/>
  </cols>
  <sheetData>
    <row r="1" spans="1:10" ht="12.75">
      <c r="A1" s="126" t="s">
        <v>35</v>
      </c>
      <c r="B1" s="50" t="s">
        <v>102</v>
      </c>
      <c r="C1" s="127"/>
      <c r="D1" s="52"/>
      <c r="E1" s="53"/>
      <c r="F1" s="53"/>
      <c r="G1" s="54"/>
      <c r="H1" s="78"/>
      <c r="I1" s="78"/>
      <c r="J1" s="78"/>
    </row>
    <row r="2" spans="1:10" ht="12.75">
      <c r="A2" s="128"/>
      <c r="B2" s="50"/>
      <c r="C2" s="127"/>
      <c r="D2" s="52"/>
      <c r="E2" s="53"/>
      <c r="F2" s="53"/>
      <c r="G2" s="54"/>
      <c r="H2" s="78"/>
      <c r="I2" s="78"/>
      <c r="J2" s="78"/>
    </row>
    <row r="3" spans="1:10" ht="12" customHeight="1">
      <c r="A3" s="54"/>
      <c r="B3" s="54" t="s">
        <v>103</v>
      </c>
      <c r="C3" s="129"/>
      <c r="D3" s="56"/>
      <c r="E3" s="27"/>
      <c r="F3" s="27"/>
      <c r="G3" s="54"/>
      <c r="H3" s="78"/>
      <c r="I3" s="78"/>
      <c r="J3" s="78"/>
    </row>
    <row r="4" spans="1:10" ht="12.75">
      <c r="A4" s="54"/>
      <c r="B4" s="54"/>
      <c r="C4" s="129"/>
      <c r="D4" s="56"/>
      <c r="E4" s="27"/>
      <c r="F4" s="27"/>
      <c r="G4" s="54"/>
      <c r="H4" s="78"/>
      <c r="I4" s="78"/>
      <c r="J4" s="78"/>
    </row>
    <row r="5" spans="1:10" ht="12.75">
      <c r="A5" s="57" t="s">
        <v>2</v>
      </c>
      <c r="B5" s="58" t="s">
        <v>42</v>
      </c>
      <c r="C5" s="58" t="s">
        <v>40</v>
      </c>
      <c r="D5" s="59" t="s">
        <v>43</v>
      </c>
      <c r="E5" s="60" t="s">
        <v>44</v>
      </c>
      <c r="F5" s="61" t="s">
        <v>3</v>
      </c>
      <c r="G5" s="54"/>
      <c r="H5" s="78"/>
      <c r="I5" s="78"/>
      <c r="J5" s="78"/>
    </row>
    <row r="6" spans="1:10" ht="12.75">
      <c r="A6" s="54"/>
      <c r="B6" s="54"/>
      <c r="C6" s="129"/>
      <c r="D6" s="56"/>
      <c r="E6" s="252"/>
      <c r="F6" s="27"/>
      <c r="G6" s="54"/>
      <c r="H6" s="169"/>
      <c r="I6" s="78"/>
      <c r="J6" s="78"/>
    </row>
    <row r="7" spans="1:11" s="46" customFormat="1" ht="89.25">
      <c r="A7" s="62">
        <f>COUNT($A$5:A6)+1</f>
        <v>1</v>
      </c>
      <c r="B7" s="63" t="s">
        <v>120</v>
      </c>
      <c r="C7" s="272" t="s">
        <v>33</v>
      </c>
      <c r="D7" s="147">
        <v>23</v>
      </c>
      <c r="E7" s="39"/>
      <c r="F7" s="40">
        <f aca="true" t="shared" si="0" ref="F7:F23">D7*E7</f>
        <v>0</v>
      </c>
      <c r="G7" s="76"/>
      <c r="H7" s="275"/>
      <c r="I7" s="78"/>
      <c r="J7" s="78"/>
      <c r="K7" s="50"/>
    </row>
    <row r="8" spans="1:11" s="46" customFormat="1" ht="12.75">
      <c r="A8" s="62"/>
      <c r="B8" s="63"/>
      <c r="C8" s="64"/>
      <c r="D8" s="65"/>
      <c r="E8" s="49"/>
      <c r="F8" s="40">
        <f t="shared" si="0"/>
        <v>0</v>
      </c>
      <c r="G8" s="76"/>
      <c r="H8" s="275"/>
      <c r="I8" s="78"/>
      <c r="J8" s="78"/>
      <c r="K8" s="50"/>
    </row>
    <row r="9" spans="1:11" s="46" customFormat="1" ht="76.5">
      <c r="A9" s="62">
        <f>COUNT($A$5:A8)+1</f>
        <v>2</v>
      </c>
      <c r="B9" s="63" t="s">
        <v>121</v>
      </c>
      <c r="C9" s="272" t="s">
        <v>33</v>
      </c>
      <c r="D9" s="147">
        <v>17</v>
      </c>
      <c r="E9" s="39"/>
      <c r="F9" s="40">
        <f t="shared" si="0"/>
        <v>0</v>
      </c>
      <c r="G9" s="76"/>
      <c r="H9" s="275"/>
      <c r="I9" s="78"/>
      <c r="J9" s="78"/>
      <c r="K9" s="50"/>
    </row>
    <row r="10" spans="1:11" s="46" customFormat="1" ht="12.75">
      <c r="A10" s="62"/>
      <c r="B10" s="63"/>
      <c r="C10" s="64"/>
      <c r="D10" s="65"/>
      <c r="E10" s="49"/>
      <c r="F10" s="40">
        <f t="shared" si="0"/>
        <v>0</v>
      </c>
      <c r="G10" s="76"/>
      <c r="H10" s="275"/>
      <c r="I10" s="78"/>
      <c r="J10" s="78"/>
      <c r="K10" s="50"/>
    </row>
    <row r="11" spans="1:11" s="46" customFormat="1" ht="63.75">
      <c r="A11" s="62">
        <f>COUNT($A$5:A10)+1</f>
        <v>3</v>
      </c>
      <c r="B11" s="63" t="s">
        <v>215</v>
      </c>
      <c r="C11" s="272" t="s">
        <v>33</v>
      </c>
      <c r="D11" s="147">
        <v>11</v>
      </c>
      <c r="E11" s="39"/>
      <c r="F11" s="40">
        <f t="shared" si="0"/>
        <v>0</v>
      </c>
      <c r="G11" s="76"/>
      <c r="H11" s="275"/>
      <c r="I11" s="78"/>
      <c r="J11" s="78"/>
      <c r="K11" s="50"/>
    </row>
    <row r="12" spans="1:11" s="46" customFormat="1" ht="12.75">
      <c r="A12" s="62"/>
      <c r="B12" s="63"/>
      <c r="C12" s="64"/>
      <c r="D12" s="65"/>
      <c r="E12" s="49"/>
      <c r="F12" s="40">
        <f t="shared" si="0"/>
        <v>0</v>
      </c>
      <c r="G12" s="76"/>
      <c r="H12" s="275"/>
      <c r="I12" s="78"/>
      <c r="J12" s="78"/>
      <c r="K12" s="50"/>
    </row>
    <row r="13" spans="1:11" s="46" customFormat="1" ht="66.75" customHeight="1">
      <c r="A13" s="62">
        <f>COUNT($A$5:A12)+1</f>
        <v>4</v>
      </c>
      <c r="B13" s="63" t="s">
        <v>122</v>
      </c>
      <c r="C13" s="272" t="s">
        <v>33</v>
      </c>
      <c r="D13" s="147">
        <v>2</v>
      </c>
      <c r="E13" s="39"/>
      <c r="F13" s="40">
        <f aca="true" t="shared" si="1" ref="F13:F20">D13*E13</f>
        <v>0</v>
      </c>
      <c r="G13" s="76"/>
      <c r="H13" s="275"/>
      <c r="I13" s="78"/>
      <c r="J13" s="78"/>
      <c r="K13" s="50"/>
    </row>
    <row r="14" spans="1:11" s="46" customFormat="1" ht="12.75">
      <c r="A14" s="62"/>
      <c r="B14" s="63"/>
      <c r="C14" s="64"/>
      <c r="D14" s="65"/>
      <c r="E14" s="49"/>
      <c r="F14" s="40">
        <f t="shared" si="1"/>
        <v>0</v>
      </c>
      <c r="G14" s="76"/>
      <c r="H14" s="275"/>
      <c r="I14" s="78"/>
      <c r="J14" s="78"/>
      <c r="K14" s="50"/>
    </row>
    <row r="15" spans="1:11" s="46" customFormat="1" ht="63.75">
      <c r="A15" s="62">
        <f>COUNT($A$5:A14)+1</f>
        <v>5</v>
      </c>
      <c r="B15" s="63" t="s">
        <v>217</v>
      </c>
      <c r="C15" s="272" t="s">
        <v>33</v>
      </c>
      <c r="D15" s="147">
        <v>4</v>
      </c>
      <c r="E15" s="39"/>
      <c r="F15" s="40">
        <f t="shared" si="1"/>
        <v>0</v>
      </c>
      <c r="G15" s="76"/>
      <c r="H15" s="275"/>
      <c r="I15" s="78"/>
      <c r="J15" s="78"/>
      <c r="K15" s="50"/>
    </row>
    <row r="16" spans="1:11" s="46" customFormat="1" ht="12.75">
      <c r="A16" s="62"/>
      <c r="B16" s="63"/>
      <c r="C16" s="64"/>
      <c r="D16" s="65"/>
      <c r="E16" s="49"/>
      <c r="F16" s="40">
        <f t="shared" si="1"/>
        <v>0</v>
      </c>
      <c r="G16" s="76"/>
      <c r="H16" s="275"/>
      <c r="I16" s="78"/>
      <c r="J16" s="78"/>
      <c r="K16" s="50"/>
    </row>
    <row r="17" spans="1:11" s="46" customFormat="1" ht="63.75">
      <c r="A17" s="62">
        <f>COUNT($A$5:A16)+1</f>
        <v>6</v>
      </c>
      <c r="B17" s="63" t="s">
        <v>218</v>
      </c>
      <c r="C17" s="272" t="s">
        <v>33</v>
      </c>
      <c r="D17" s="147">
        <v>1</v>
      </c>
      <c r="E17" s="39"/>
      <c r="F17" s="40">
        <f t="shared" si="1"/>
        <v>0</v>
      </c>
      <c r="G17" s="76"/>
      <c r="H17" s="275"/>
      <c r="I17" s="78"/>
      <c r="J17" s="78"/>
      <c r="K17" s="50"/>
    </row>
    <row r="18" spans="1:11" s="46" customFormat="1" ht="12.75">
      <c r="A18" s="62"/>
      <c r="B18" s="63"/>
      <c r="C18" s="64"/>
      <c r="D18" s="65"/>
      <c r="E18" s="49"/>
      <c r="F18" s="40">
        <f t="shared" si="1"/>
        <v>0</v>
      </c>
      <c r="G18" s="76"/>
      <c r="H18" s="275"/>
      <c r="I18" s="78"/>
      <c r="J18" s="78"/>
      <c r="K18" s="50"/>
    </row>
    <row r="19" spans="1:11" s="46" customFormat="1" ht="63.75">
      <c r="A19" s="62">
        <f>COUNT($A$5:A18)+1</f>
        <v>7</v>
      </c>
      <c r="B19" s="63" t="s">
        <v>246</v>
      </c>
      <c r="C19" s="272" t="s">
        <v>33</v>
      </c>
      <c r="D19" s="147">
        <v>1</v>
      </c>
      <c r="E19" s="39"/>
      <c r="F19" s="40">
        <f t="shared" si="1"/>
        <v>0</v>
      </c>
      <c r="G19" s="76"/>
      <c r="H19" s="275"/>
      <c r="I19" s="78"/>
      <c r="J19" s="78"/>
      <c r="K19" s="50"/>
    </row>
    <row r="20" spans="1:11" s="46" customFormat="1" ht="12.75">
      <c r="A20" s="62"/>
      <c r="B20" s="63"/>
      <c r="C20" s="64"/>
      <c r="D20" s="65"/>
      <c r="E20" s="49"/>
      <c r="F20" s="40">
        <f t="shared" si="1"/>
        <v>0</v>
      </c>
      <c r="G20" s="76"/>
      <c r="H20" s="275"/>
      <c r="I20" s="78"/>
      <c r="J20" s="78"/>
      <c r="K20" s="50"/>
    </row>
    <row r="21" spans="1:11" s="46" customFormat="1" ht="25.5">
      <c r="A21" s="62">
        <f>COUNT($A$5:A20)+1</f>
        <v>8</v>
      </c>
      <c r="B21" s="63" t="s">
        <v>123</v>
      </c>
      <c r="C21" s="272" t="s">
        <v>41</v>
      </c>
      <c r="D21" s="147">
        <v>80</v>
      </c>
      <c r="E21" s="39"/>
      <c r="F21" s="40">
        <f t="shared" si="0"/>
        <v>0</v>
      </c>
      <c r="G21" s="76"/>
      <c r="H21" s="275"/>
      <c r="I21" s="78"/>
      <c r="J21" s="78"/>
      <c r="K21" s="50"/>
    </row>
    <row r="22" spans="1:11" s="46" customFormat="1" ht="12.75">
      <c r="A22" s="62"/>
      <c r="B22" s="63"/>
      <c r="C22" s="64"/>
      <c r="D22" s="65"/>
      <c r="E22" s="49"/>
      <c r="F22" s="40">
        <f t="shared" si="0"/>
        <v>0</v>
      </c>
      <c r="G22" s="76"/>
      <c r="H22" s="275"/>
      <c r="I22" s="78"/>
      <c r="J22" s="78"/>
      <c r="K22" s="50"/>
    </row>
    <row r="23" spans="1:11" s="46" customFormat="1" ht="25.5">
      <c r="A23" s="62">
        <f>COUNT($A$5:A22)+1</f>
        <v>9</v>
      </c>
      <c r="B23" s="63" t="s">
        <v>216</v>
      </c>
      <c r="C23" s="272" t="s">
        <v>33</v>
      </c>
      <c r="D23" s="147">
        <v>9</v>
      </c>
      <c r="E23" s="39"/>
      <c r="F23" s="40">
        <f t="shared" si="0"/>
        <v>0</v>
      </c>
      <c r="G23" s="76"/>
      <c r="H23" s="275"/>
      <c r="I23" s="78"/>
      <c r="J23" s="78"/>
      <c r="K23" s="50"/>
    </row>
    <row r="24" spans="1:11" s="46" customFormat="1" ht="12.75">
      <c r="A24" s="62"/>
      <c r="B24" s="63"/>
      <c r="C24" s="64"/>
      <c r="D24" s="65"/>
      <c r="E24" s="49"/>
      <c r="F24" s="40"/>
      <c r="G24" s="76"/>
      <c r="H24" s="275"/>
      <c r="I24" s="78"/>
      <c r="J24" s="78"/>
      <c r="K24" s="50"/>
    </row>
    <row r="25" spans="1:11" s="46" customFormat="1" ht="51">
      <c r="A25" s="62">
        <f>COUNT($A$5:A24)+1</f>
        <v>10</v>
      </c>
      <c r="B25" s="63" t="s">
        <v>197</v>
      </c>
      <c r="C25" s="272" t="s">
        <v>33</v>
      </c>
      <c r="D25" s="147">
        <v>9</v>
      </c>
      <c r="E25" s="39"/>
      <c r="F25" s="40">
        <f>D25*E25</f>
        <v>0</v>
      </c>
      <c r="G25" s="76"/>
      <c r="H25" s="275"/>
      <c r="I25" s="78"/>
      <c r="J25" s="78"/>
      <c r="K25" s="50"/>
    </row>
    <row r="26" spans="1:11" s="46" customFormat="1" ht="12.75">
      <c r="A26" s="62"/>
      <c r="B26" s="63"/>
      <c r="C26" s="272"/>
      <c r="D26" s="147"/>
      <c r="E26" s="42"/>
      <c r="F26" s="40">
        <f>D26*E26</f>
        <v>0</v>
      </c>
      <c r="G26" s="76"/>
      <c r="H26" s="275"/>
      <c r="I26" s="78"/>
      <c r="J26" s="78"/>
      <c r="K26" s="50"/>
    </row>
    <row r="27" spans="1:11" s="46" customFormat="1" ht="76.5">
      <c r="A27" s="62">
        <f>COUNT($A$5:A26)+1</f>
        <v>11</v>
      </c>
      <c r="B27" s="63" t="s">
        <v>131</v>
      </c>
      <c r="C27" s="272" t="s">
        <v>33</v>
      </c>
      <c r="D27" s="147">
        <v>11</v>
      </c>
      <c r="E27" s="39"/>
      <c r="F27" s="40">
        <f>D27*E27</f>
        <v>0</v>
      </c>
      <c r="G27" s="76"/>
      <c r="H27" s="275"/>
      <c r="I27" s="78"/>
      <c r="J27" s="78"/>
      <c r="K27" s="50"/>
    </row>
    <row r="28" spans="1:11" s="46" customFormat="1" ht="12.75">
      <c r="A28" s="62"/>
      <c r="B28" s="63"/>
      <c r="C28" s="64"/>
      <c r="D28" s="65"/>
      <c r="E28" s="49"/>
      <c r="F28" s="40"/>
      <c r="G28" s="76"/>
      <c r="H28" s="275"/>
      <c r="I28" s="78"/>
      <c r="J28" s="78"/>
      <c r="K28" s="50"/>
    </row>
    <row r="29" spans="1:11" s="46" customFormat="1" ht="76.5">
      <c r="A29" s="62">
        <f>COUNT($A$5:A28)+1</f>
        <v>12</v>
      </c>
      <c r="B29" s="63" t="s">
        <v>198</v>
      </c>
      <c r="C29" s="272" t="s">
        <v>33</v>
      </c>
      <c r="D29" s="147">
        <v>4</v>
      </c>
      <c r="E29" s="39"/>
      <c r="F29" s="40">
        <f aca="true" t="shared" si="2" ref="F29:F38">D29*E29</f>
        <v>0</v>
      </c>
      <c r="G29" s="76"/>
      <c r="H29" s="275"/>
      <c r="I29" s="78"/>
      <c r="J29" s="78"/>
      <c r="K29" s="50"/>
    </row>
    <row r="30" spans="1:11" s="46" customFormat="1" ht="12.75">
      <c r="A30" s="62"/>
      <c r="B30" s="63"/>
      <c r="C30" s="272"/>
      <c r="D30" s="147"/>
      <c r="E30" s="42"/>
      <c r="F30" s="40">
        <f t="shared" si="2"/>
        <v>0</v>
      </c>
      <c r="G30" s="76"/>
      <c r="H30" s="275"/>
      <c r="I30" s="78"/>
      <c r="J30" s="78"/>
      <c r="K30" s="50"/>
    </row>
    <row r="31" spans="1:11" s="46" customFormat="1" ht="12.75">
      <c r="A31" s="62">
        <f>COUNT($A$5:A30)+1</f>
        <v>13</v>
      </c>
      <c r="B31" s="63" t="s">
        <v>98</v>
      </c>
      <c r="C31" s="114"/>
      <c r="D31" s="152"/>
      <c r="E31" s="276"/>
      <c r="F31" s="40">
        <f t="shared" si="2"/>
        <v>0</v>
      </c>
      <c r="G31" s="73"/>
      <c r="H31" s="277"/>
      <c r="I31" s="78"/>
      <c r="J31" s="73"/>
      <c r="K31" s="50"/>
    </row>
    <row r="32" spans="1:11" s="46" customFormat="1" ht="12.75">
      <c r="A32" s="62"/>
      <c r="B32" s="63" t="s">
        <v>11</v>
      </c>
      <c r="C32" s="114" t="s">
        <v>33</v>
      </c>
      <c r="D32" s="152">
        <v>2</v>
      </c>
      <c r="E32" s="41"/>
      <c r="F32" s="40">
        <f t="shared" si="2"/>
        <v>0</v>
      </c>
      <c r="G32" s="73"/>
      <c r="H32" s="277"/>
      <c r="I32" s="78"/>
      <c r="J32" s="73"/>
      <c r="K32" s="50"/>
    </row>
    <row r="33" spans="1:11" s="46" customFormat="1" ht="12.75">
      <c r="A33" s="62"/>
      <c r="B33" s="63" t="s">
        <v>12</v>
      </c>
      <c r="C33" s="114" t="s">
        <v>33</v>
      </c>
      <c r="D33" s="152">
        <v>2</v>
      </c>
      <c r="E33" s="41"/>
      <c r="F33" s="40">
        <f t="shared" si="2"/>
        <v>0</v>
      </c>
      <c r="G33" s="73"/>
      <c r="H33" s="277"/>
      <c r="I33" s="78"/>
      <c r="J33" s="73"/>
      <c r="K33" s="50"/>
    </row>
    <row r="34" spans="1:11" s="46" customFormat="1" ht="12.75">
      <c r="A34" s="62"/>
      <c r="B34" s="63" t="s">
        <v>13</v>
      </c>
      <c r="C34" s="114" t="s">
        <v>33</v>
      </c>
      <c r="D34" s="152">
        <v>5</v>
      </c>
      <c r="E34" s="41"/>
      <c r="F34" s="40">
        <f t="shared" si="2"/>
        <v>0</v>
      </c>
      <c r="G34" s="73"/>
      <c r="H34" s="277"/>
      <c r="I34" s="78"/>
      <c r="J34" s="73"/>
      <c r="K34" s="50"/>
    </row>
    <row r="35" spans="1:7" s="101" customFormat="1" ht="12.75">
      <c r="A35" s="62"/>
      <c r="B35" s="280"/>
      <c r="C35" s="278"/>
      <c r="D35" s="281"/>
      <c r="E35" s="279"/>
      <c r="F35" s="40">
        <f t="shared" si="2"/>
        <v>0</v>
      </c>
      <c r="G35" s="138"/>
    </row>
    <row r="36" spans="1:11" s="75" customFormat="1" ht="12.75">
      <c r="A36" s="62">
        <f>COUNT($A$5:A35)+1</f>
        <v>14</v>
      </c>
      <c r="B36" s="75" t="s">
        <v>69</v>
      </c>
      <c r="C36" s="107" t="s">
        <v>33</v>
      </c>
      <c r="D36" s="104">
        <v>1</v>
      </c>
      <c r="E36" s="31"/>
      <c r="F36" s="40">
        <f t="shared" si="2"/>
        <v>0</v>
      </c>
      <c r="G36" s="73"/>
      <c r="H36" s="282"/>
      <c r="I36" s="78"/>
      <c r="J36" s="73"/>
      <c r="K36" s="50"/>
    </row>
    <row r="37" spans="1:11" s="80" customFormat="1" ht="12.75">
      <c r="A37" s="62"/>
      <c r="B37" s="109"/>
      <c r="C37" s="103"/>
      <c r="D37" s="104"/>
      <c r="E37" s="283"/>
      <c r="F37" s="40">
        <f t="shared" si="2"/>
        <v>0</v>
      </c>
      <c r="G37" s="73"/>
      <c r="H37" s="284"/>
      <c r="I37" s="78"/>
      <c r="J37" s="73"/>
      <c r="K37" s="79"/>
    </row>
    <row r="38" spans="1:11" s="80" customFormat="1" ht="12.75">
      <c r="A38" s="62">
        <f>COUNT($A$5:A37)+1</f>
        <v>15</v>
      </c>
      <c r="B38" s="75" t="s">
        <v>70</v>
      </c>
      <c r="C38" s="107" t="s">
        <v>33</v>
      </c>
      <c r="D38" s="104">
        <v>1</v>
      </c>
      <c r="E38" s="31"/>
      <c r="F38" s="40">
        <f t="shared" si="2"/>
        <v>0</v>
      </c>
      <c r="G38" s="73"/>
      <c r="H38" s="282"/>
      <c r="I38" s="78"/>
      <c r="J38" s="73"/>
      <c r="K38" s="79"/>
    </row>
    <row r="39" spans="1:11" s="75" customFormat="1" ht="12.75">
      <c r="A39" s="62"/>
      <c r="C39" s="113"/>
      <c r="D39" s="103"/>
      <c r="E39" s="196"/>
      <c r="F39" s="150"/>
      <c r="G39" s="73"/>
      <c r="H39" s="282"/>
      <c r="I39" s="73"/>
      <c r="J39" s="73"/>
      <c r="K39" s="50"/>
    </row>
    <row r="40" spans="1:11" s="75" customFormat="1" ht="25.5">
      <c r="A40" s="62">
        <f>COUNT($A$5:A39)+1</f>
        <v>16</v>
      </c>
      <c r="B40" s="72" t="s">
        <v>196</v>
      </c>
      <c r="C40" s="273"/>
      <c r="D40" s="274">
        <v>0.05</v>
      </c>
      <c r="E40" s="27"/>
      <c r="F40" s="27">
        <f>SUM(F7:F38)*D40</f>
        <v>0</v>
      </c>
      <c r="G40" s="73"/>
      <c r="H40" s="74"/>
      <c r="I40" s="73"/>
      <c r="J40" s="73"/>
      <c r="K40" s="50"/>
    </row>
    <row r="41" spans="1:11" s="80" customFormat="1" ht="12.75">
      <c r="A41" s="76"/>
      <c r="B41" s="76"/>
      <c r="C41" s="79"/>
      <c r="D41" s="172"/>
      <c r="E41" s="42"/>
      <c r="F41" s="42"/>
      <c r="G41" s="76"/>
      <c r="H41" s="20"/>
      <c r="I41" s="78"/>
      <c r="J41" s="78"/>
      <c r="K41" s="79"/>
    </row>
    <row r="42" spans="1:11" s="80" customFormat="1" ht="13.5" thickBot="1">
      <c r="A42" s="92"/>
      <c r="B42" s="93" t="str">
        <f>$B$1&amp;" skupaj:"</f>
        <v>SVETILKE skupaj:</v>
      </c>
      <c r="C42" s="94"/>
      <c r="D42" s="95"/>
      <c r="E42" s="96"/>
      <c r="F42" s="97">
        <f>SUM(F6:F41)</f>
        <v>0</v>
      </c>
      <c r="G42" s="76"/>
      <c r="H42" s="79"/>
      <c r="I42" s="79"/>
      <c r="J42" s="79"/>
      <c r="K42" s="79"/>
    </row>
    <row r="43" spans="1:11" s="75" customFormat="1" ht="13.5" thickTop="1">
      <c r="A43" s="54"/>
      <c r="B43" s="54"/>
      <c r="C43" s="129"/>
      <c r="D43" s="56"/>
      <c r="E43" s="27"/>
      <c r="F43" s="27"/>
      <c r="G43" s="76"/>
      <c r="H43" s="50"/>
      <c r="I43" s="50"/>
      <c r="J43" s="50"/>
      <c r="K43" s="50"/>
    </row>
    <row r="44" spans="1:11" s="75" customFormat="1" ht="12.75">
      <c r="A44" s="50"/>
      <c r="B44" s="113"/>
      <c r="C44" s="80"/>
      <c r="D44" s="103"/>
      <c r="E44" s="285"/>
      <c r="F44" s="286"/>
      <c r="G44" s="76"/>
      <c r="H44" s="50"/>
      <c r="I44" s="50"/>
      <c r="J44" s="50"/>
      <c r="K44" s="50"/>
    </row>
    <row r="45" spans="1:11" s="75" customFormat="1" ht="12.75">
      <c r="A45" s="50"/>
      <c r="B45" s="113"/>
      <c r="C45" s="80"/>
      <c r="D45" s="103"/>
      <c r="E45" s="285"/>
      <c r="F45" s="286"/>
      <c r="G45" s="76"/>
      <c r="H45" s="50"/>
      <c r="I45" s="50"/>
      <c r="J45" s="50"/>
      <c r="K45" s="50"/>
    </row>
    <row r="46" spans="1:11" s="75" customFormat="1" ht="12.75">
      <c r="A46" s="148"/>
      <c r="B46" s="109"/>
      <c r="C46" s="287"/>
      <c r="D46" s="107"/>
      <c r="E46" s="286"/>
      <c r="F46" s="286"/>
      <c r="G46" s="78"/>
      <c r="H46" s="50"/>
      <c r="I46" s="50"/>
      <c r="J46" s="50"/>
      <c r="K46" s="50"/>
    </row>
    <row r="47" spans="1:11" s="75" customFormat="1" ht="12.75">
      <c r="A47" s="169"/>
      <c r="B47" s="100"/>
      <c r="C47" s="287"/>
      <c r="D47" s="107"/>
      <c r="E47" s="286"/>
      <c r="F47" s="286"/>
      <c r="G47" s="78"/>
      <c r="H47" s="50"/>
      <c r="I47" s="50"/>
      <c r="J47" s="50"/>
      <c r="K47" s="50"/>
    </row>
    <row r="48" spans="1:11" s="80" customFormat="1" ht="12.75">
      <c r="A48" s="148"/>
      <c r="B48" s="109"/>
      <c r="C48" s="287"/>
      <c r="D48" s="107"/>
      <c r="E48" s="286"/>
      <c r="F48" s="286"/>
      <c r="G48" s="78"/>
      <c r="H48" s="79"/>
      <c r="I48" s="79"/>
      <c r="J48" s="79"/>
      <c r="K48" s="79"/>
    </row>
    <row r="49" spans="1:11" s="80" customFormat="1" ht="12.75">
      <c r="A49" s="169"/>
      <c r="B49" s="100"/>
      <c r="C49" s="287"/>
      <c r="D49" s="107"/>
      <c r="E49" s="286"/>
      <c r="F49" s="286"/>
      <c r="G49" s="78"/>
      <c r="H49" s="79"/>
      <c r="I49" s="79"/>
      <c r="J49" s="79"/>
      <c r="K49" s="79"/>
    </row>
    <row r="50" spans="1:11" s="80" customFormat="1" ht="12.75">
      <c r="A50" s="148"/>
      <c r="B50" s="109"/>
      <c r="C50" s="287"/>
      <c r="D50" s="107"/>
      <c r="E50" s="286"/>
      <c r="F50" s="286"/>
      <c r="G50" s="78"/>
      <c r="H50" s="79"/>
      <c r="I50" s="79"/>
      <c r="J50" s="79"/>
      <c r="K50" s="79"/>
    </row>
    <row r="51" spans="1:11" s="80" customFormat="1" ht="12.75">
      <c r="A51" s="169"/>
      <c r="B51" s="100"/>
      <c r="C51" s="287"/>
      <c r="D51" s="107"/>
      <c r="E51" s="286"/>
      <c r="F51" s="286"/>
      <c r="G51" s="78"/>
      <c r="H51" s="79"/>
      <c r="I51" s="79"/>
      <c r="J51" s="79"/>
      <c r="K51" s="79"/>
    </row>
    <row r="52" spans="1:11" s="80" customFormat="1" ht="12.75">
      <c r="A52" s="148"/>
      <c r="B52" s="109"/>
      <c r="C52" s="287"/>
      <c r="D52" s="107"/>
      <c r="E52" s="286"/>
      <c r="F52" s="286"/>
      <c r="G52" s="78"/>
      <c r="H52" s="79"/>
      <c r="I52" s="79"/>
      <c r="J52" s="79"/>
      <c r="K52" s="79"/>
    </row>
    <row r="53" spans="1:11" s="75" customFormat="1" ht="12.75">
      <c r="A53" s="169"/>
      <c r="B53" s="100"/>
      <c r="C53" s="287"/>
      <c r="D53" s="107"/>
      <c r="E53" s="286"/>
      <c r="F53" s="286"/>
      <c r="G53" s="78"/>
      <c r="H53" s="50"/>
      <c r="I53" s="50"/>
      <c r="J53" s="50"/>
      <c r="K53" s="50"/>
    </row>
    <row r="54" spans="1:11" s="80" customFormat="1" ht="12.75">
      <c r="A54" s="148"/>
      <c r="B54" s="109"/>
      <c r="C54" s="287"/>
      <c r="D54" s="107"/>
      <c r="E54" s="286"/>
      <c r="F54" s="286"/>
      <c r="G54" s="78"/>
      <c r="H54" s="79"/>
      <c r="I54" s="79"/>
      <c r="J54" s="79"/>
      <c r="K54" s="79"/>
    </row>
    <row r="55" spans="1:11" s="75" customFormat="1" ht="12.75">
      <c r="A55" s="169"/>
      <c r="B55" s="100"/>
      <c r="C55" s="288"/>
      <c r="D55" s="245"/>
      <c r="E55" s="289"/>
      <c r="F55" s="289"/>
      <c r="G55" s="78"/>
      <c r="H55" s="50"/>
      <c r="I55" s="50"/>
      <c r="J55" s="50"/>
      <c r="K55" s="50"/>
    </row>
    <row r="56" spans="1:11" s="187" customFormat="1" ht="12.75">
      <c r="A56" s="148"/>
      <c r="B56" s="109"/>
      <c r="C56" s="288"/>
      <c r="D56" s="245"/>
      <c r="E56" s="289"/>
      <c r="F56" s="289"/>
      <c r="G56" s="78"/>
      <c r="H56" s="20"/>
      <c r="I56" s="20"/>
      <c r="J56" s="20"/>
      <c r="K56" s="20"/>
    </row>
    <row r="57" spans="1:11" s="75" customFormat="1" ht="12.75">
      <c r="A57" s="169"/>
      <c r="B57" s="100"/>
      <c r="C57" s="288"/>
      <c r="D57" s="245"/>
      <c r="E57" s="289"/>
      <c r="F57" s="289"/>
      <c r="G57" s="78"/>
      <c r="H57" s="50"/>
      <c r="I57" s="50"/>
      <c r="J57" s="50"/>
      <c r="K57" s="50"/>
    </row>
    <row r="58" spans="1:11" s="80" customFormat="1" ht="12.75">
      <c r="A58" s="148"/>
      <c r="B58" s="109"/>
      <c r="C58" s="20"/>
      <c r="D58" s="245"/>
      <c r="E58" s="42"/>
      <c r="F58" s="289"/>
      <c r="G58" s="76"/>
      <c r="H58" s="79"/>
      <c r="I58" s="79"/>
      <c r="J58" s="79"/>
      <c r="K58" s="79"/>
    </row>
    <row r="59" spans="1:11" s="75" customFormat="1" ht="12.75">
      <c r="A59" s="169"/>
      <c r="B59" s="100"/>
      <c r="C59" s="50"/>
      <c r="D59" s="290"/>
      <c r="E59" s="291"/>
      <c r="F59" s="289"/>
      <c r="G59" s="78"/>
      <c r="H59" s="50"/>
      <c r="I59" s="50"/>
      <c r="J59" s="50"/>
      <c r="K59" s="50"/>
    </row>
    <row r="60" spans="1:11" s="75" customFormat="1" ht="12.75">
      <c r="A60" s="148"/>
      <c r="B60" s="109"/>
      <c r="C60" s="275"/>
      <c r="D60" s="292"/>
      <c r="E60" s="293"/>
      <c r="F60" s="291"/>
      <c r="G60" s="20"/>
      <c r="H60" s="50"/>
      <c r="I60" s="50"/>
      <c r="J60" s="50"/>
      <c r="K60" s="50"/>
    </row>
    <row r="61" spans="1:11" ht="12.75">
      <c r="A61" s="169"/>
      <c r="B61" s="100"/>
      <c r="C61" s="160"/>
      <c r="D61" s="67"/>
      <c r="E61" s="294"/>
      <c r="F61" s="174"/>
      <c r="G61" s="127"/>
      <c r="H61" s="46"/>
      <c r="I61" s="46"/>
      <c r="J61" s="46"/>
      <c r="K61" s="46"/>
    </row>
    <row r="62" spans="1:11" ht="12.75">
      <c r="A62" s="148"/>
      <c r="B62" s="100"/>
      <c r="C62" s="168"/>
      <c r="D62" s="114"/>
      <c r="E62" s="291"/>
      <c r="F62" s="291"/>
      <c r="G62" s="127"/>
      <c r="H62" s="46"/>
      <c r="I62" s="46"/>
      <c r="J62" s="46"/>
      <c r="K62" s="46"/>
    </row>
    <row r="63" spans="3:8" ht="12.75">
      <c r="C63" s="288"/>
      <c r="D63" s="245"/>
      <c r="E63" s="289"/>
      <c r="F63" s="289"/>
      <c r="G63" s="78"/>
      <c r="H63" s="78"/>
    </row>
    <row r="64" spans="3:8" ht="12.75">
      <c r="C64" s="288"/>
      <c r="D64" s="245"/>
      <c r="E64" s="289"/>
      <c r="F64" s="289"/>
      <c r="G64" s="78"/>
      <c r="H64" s="78"/>
    </row>
    <row r="65" spans="3:8" ht="12.75">
      <c r="C65" s="288"/>
      <c r="D65" s="245"/>
      <c r="E65" s="289"/>
      <c r="F65" s="289"/>
      <c r="G65" s="78"/>
      <c r="H65" s="78"/>
    </row>
    <row r="66" spans="3:8" ht="12.75">
      <c r="C66" s="288"/>
      <c r="D66" s="245"/>
      <c r="E66" s="289"/>
      <c r="F66" s="289"/>
      <c r="G66" s="78"/>
      <c r="H66" s="78"/>
    </row>
    <row r="67" spans="3:8" ht="12.75">
      <c r="C67" s="288"/>
      <c r="D67" s="245"/>
      <c r="E67" s="289"/>
      <c r="F67" s="289"/>
      <c r="G67" s="78"/>
      <c r="H67" s="78"/>
    </row>
    <row r="68" spans="3:8" ht="12.75">
      <c r="C68" s="288"/>
      <c r="D68" s="245"/>
      <c r="E68" s="289"/>
      <c r="F68" s="289"/>
      <c r="G68" s="78"/>
      <c r="H68" s="78"/>
    </row>
    <row r="69" spans="3:8" ht="12.75">
      <c r="C69" s="288"/>
      <c r="D69" s="245"/>
      <c r="E69" s="289"/>
      <c r="F69" s="289"/>
      <c r="G69" s="78"/>
      <c r="H69" s="78"/>
    </row>
  </sheetData>
  <sheetProtection/>
  <printOptions/>
  <pageMargins left="0.7874015748031497" right="0.5905511811023623" top="0.8661417322834646" bottom="0.8661417322834646" header="0.31496062992125984" footer="0.5118110236220472"/>
  <pageSetup horizontalDpi="300" verticalDpi="300" orientation="portrait" paperSize="9" r:id="rId1"/>
  <headerFooter alignWithMargins="0">
    <oddHeader xml:space="preserve">&amp;L&amp;8&amp;F&amp;R </oddHeader>
    <oddFooter>&amp;R&amp;"FuturaTEEMedCon,Običajno"&amp;P/&amp;N</oddFooter>
  </headerFooter>
  <ignoredErrors>
    <ignoredError sqref="F41 F31:F34" unlockedFormula="1"/>
  </ignoredErrors>
</worksheet>
</file>

<file path=xl/worksheets/sheet4.xml><?xml version="1.0" encoding="utf-8"?>
<worksheet xmlns="http://schemas.openxmlformats.org/spreadsheetml/2006/main" xmlns:r="http://schemas.openxmlformats.org/officeDocument/2006/relationships">
  <dimension ref="A1:M81"/>
  <sheetViews>
    <sheetView showZeros="0" view="pageBreakPreview" zoomScaleSheetLayoutView="100" workbookViewId="0" topLeftCell="A1">
      <selection activeCell="E7" sqref="E7"/>
    </sheetView>
  </sheetViews>
  <sheetFormatPr defaultColWidth="9.140625" defaultRowHeight="12.75"/>
  <cols>
    <col min="1" max="1" width="5.7109375" style="84" customWidth="1"/>
    <col min="2" max="2" width="45.00390625" style="84" customWidth="1"/>
    <col min="3" max="3" width="4.7109375" style="236" customWidth="1"/>
    <col min="4" max="4" width="8.140625" style="236" bestFit="1" customWidth="1"/>
    <col min="5" max="5" width="11.00390625" style="237" customWidth="1"/>
    <col min="6" max="6" width="14.140625" style="237" customWidth="1"/>
    <col min="7" max="7" width="9.140625" style="84" customWidth="1"/>
    <col min="8" max="8" width="13.8515625" style="84" customWidth="1"/>
    <col min="9" max="16384" width="9.140625" style="84" customWidth="1"/>
  </cols>
  <sheetData>
    <row r="1" spans="1:7" ht="12.75">
      <c r="A1" s="126" t="s">
        <v>36</v>
      </c>
      <c r="B1" s="50" t="s">
        <v>81</v>
      </c>
      <c r="C1" s="51"/>
      <c r="D1" s="52"/>
      <c r="E1" s="53"/>
      <c r="F1" s="53"/>
      <c r="G1" s="76"/>
    </row>
    <row r="2" spans="1:7" ht="12.75">
      <c r="A2" s="128"/>
      <c r="B2" s="50"/>
      <c r="C2" s="51"/>
      <c r="D2" s="52"/>
      <c r="E2" s="53"/>
      <c r="F2" s="53"/>
      <c r="G2" s="76"/>
    </row>
    <row r="3" spans="1:7" ht="12.75">
      <c r="A3" s="76"/>
      <c r="B3" s="76" t="s">
        <v>34</v>
      </c>
      <c r="C3" s="172"/>
      <c r="D3" s="172"/>
      <c r="E3" s="42"/>
      <c r="F3" s="42"/>
      <c r="G3" s="76"/>
    </row>
    <row r="4" spans="1:7" ht="12.75">
      <c r="A4" s="76"/>
      <c r="B4" s="76"/>
      <c r="C4" s="172"/>
      <c r="D4" s="172"/>
      <c r="E4" s="42"/>
      <c r="F4" s="42"/>
      <c r="G4" s="76"/>
    </row>
    <row r="5" spans="1:7" ht="12.75">
      <c r="A5" s="57" t="s">
        <v>2</v>
      </c>
      <c r="B5" s="58" t="s">
        <v>42</v>
      </c>
      <c r="C5" s="58" t="s">
        <v>40</v>
      </c>
      <c r="D5" s="59" t="s">
        <v>43</v>
      </c>
      <c r="E5" s="229" t="s">
        <v>44</v>
      </c>
      <c r="F5" s="230" t="s">
        <v>3</v>
      </c>
      <c r="G5" s="76"/>
    </row>
    <row r="6" spans="1:9" ht="12.75">
      <c r="A6" s="76"/>
      <c r="B6" s="76"/>
      <c r="C6" s="172"/>
      <c r="D6" s="172"/>
      <c r="E6" s="231"/>
      <c r="F6" s="42"/>
      <c r="G6" s="76"/>
      <c r="I6" s="20"/>
    </row>
    <row r="7" spans="1:9" s="73" customFormat="1" ht="38.25">
      <c r="A7" s="62">
        <v>1</v>
      </c>
      <c r="B7" s="46" t="s">
        <v>141</v>
      </c>
      <c r="C7" s="69"/>
      <c r="D7" s="69"/>
      <c r="E7" s="300"/>
      <c r="F7" s="301"/>
      <c r="G7" s="81"/>
      <c r="I7" s="296"/>
    </row>
    <row r="8" spans="1:9" s="73" customFormat="1" ht="12.75">
      <c r="A8" s="232"/>
      <c r="B8" s="46" t="s">
        <v>139</v>
      </c>
      <c r="C8" s="114" t="s">
        <v>33</v>
      </c>
      <c r="D8" s="152">
        <v>5</v>
      </c>
      <c r="E8" s="295"/>
      <c r="F8" s="297">
        <f>D8*E8</f>
        <v>0</v>
      </c>
      <c r="G8" s="81"/>
      <c r="I8" s="296"/>
    </row>
    <row r="9" spans="1:9" s="73" customFormat="1" ht="12.75">
      <c r="A9" s="232"/>
      <c r="B9" s="46" t="s">
        <v>140</v>
      </c>
      <c r="C9" s="114" t="s">
        <v>33</v>
      </c>
      <c r="D9" s="152">
        <v>5</v>
      </c>
      <c r="E9" s="295"/>
      <c r="F9" s="297">
        <f>D9*E9</f>
        <v>0</v>
      </c>
      <c r="G9" s="81"/>
      <c r="I9" s="296"/>
    </row>
    <row r="10" spans="1:9" s="73" customFormat="1" ht="12.75">
      <c r="A10" s="62"/>
      <c r="B10" s="46"/>
      <c r="C10" s="114"/>
      <c r="D10" s="152"/>
      <c r="E10" s="43"/>
      <c r="F10" s="117"/>
      <c r="G10" s="81"/>
      <c r="I10" s="82"/>
    </row>
    <row r="11" spans="1:9" s="73" customFormat="1" ht="38.25">
      <c r="A11" s="62">
        <f>COUNT($A$3:A10)+1</f>
        <v>2</v>
      </c>
      <c r="B11" s="46" t="s">
        <v>142</v>
      </c>
      <c r="C11" s="114" t="s">
        <v>33</v>
      </c>
      <c r="D11" s="152">
        <v>25</v>
      </c>
      <c r="E11" s="43"/>
      <c r="F11" s="117">
        <f>D11*E11</f>
        <v>0</v>
      </c>
      <c r="G11" s="81"/>
      <c r="I11" s="82"/>
    </row>
    <row r="12" spans="1:9" s="73" customFormat="1" ht="12.75">
      <c r="A12" s="232"/>
      <c r="B12" s="46"/>
      <c r="C12" s="114"/>
      <c r="D12" s="152"/>
      <c r="E12" s="117"/>
      <c r="F12" s="117">
        <f>D12*E12</f>
        <v>0</v>
      </c>
      <c r="G12" s="81"/>
      <c r="I12" s="82"/>
    </row>
    <row r="13" spans="1:9" s="73" customFormat="1" ht="38.25">
      <c r="A13" s="62">
        <f>COUNT($A$5:A12)+1</f>
        <v>3</v>
      </c>
      <c r="B13" s="46" t="s">
        <v>143</v>
      </c>
      <c r="C13" s="114" t="s">
        <v>33</v>
      </c>
      <c r="D13" s="152">
        <v>2</v>
      </c>
      <c r="E13" s="43"/>
      <c r="F13" s="117">
        <f>D13*E13</f>
        <v>0</v>
      </c>
      <c r="G13" s="81"/>
      <c r="I13" s="82"/>
    </row>
    <row r="14" spans="1:9" s="73" customFormat="1" ht="12.75">
      <c r="A14" s="232"/>
      <c r="B14" s="46"/>
      <c r="C14" s="114"/>
      <c r="D14" s="152"/>
      <c r="E14" s="117"/>
      <c r="F14" s="117"/>
      <c r="G14" s="81"/>
      <c r="I14" s="82"/>
    </row>
    <row r="15" spans="1:9" s="73" customFormat="1" ht="38.25">
      <c r="A15" s="62">
        <f>COUNT($A$5:A14)+1</f>
        <v>4</v>
      </c>
      <c r="B15" s="46" t="s">
        <v>144</v>
      </c>
      <c r="C15" s="114" t="s">
        <v>33</v>
      </c>
      <c r="D15" s="152">
        <v>3</v>
      </c>
      <c r="E15" s="43"/>
      <c r="F15" s="117">
        <f>D15*E15</f>
        <v>0</v>
      </c>
      <c r="G15" s="81"/>
      <c r="I15" s="82"/>
    </row>
    <row r="16" spans="1:9" s="73" customFormat="1" ht="12.75">
      <c r="A16" s="232"/>
      <c r="B16" s="46"/>
      <c r="C16" s="114"/>
      <c r="D16" s="152"/>
      <c r="E16" s="117"/>
      <c r="F16" s="117">
        <f>D16*E16</f>
        <v>0</v>
      </c>
      <c r="G16" s="114"/>
      <c r="H16" s="114"/>
      <c r="I16" s="82"/>
    </row>
    <row r="17" spans="1:9" s="73" customFormat="1" ht="38.25">
      <c r="A17" s="62">
        <f>COUNT($A$5:A16)+1</f>
        <v>5</v>
      </c>
      <c r="B17" s="46" t="s">
        <v>193</v>
      </c>
      <c r="C17" s="114" t="s">
        <v>33</v>
      </c>
      <c r="D17" s="152">
        <v>11</v>
      </c>
      <c r="E17" s="43"/>
      <c r="F17" s="117">
        <f>D17*E17</f>
        <v>0</v>
      </c>
      <c r="G17" s="81"/>
      <c r="I17" s="82"/>
    </row>
    <row r="18" spans="1:9" s="73" customFormat="1" ht="12.75">
      <c r="A18" s="232"/>
      <c r="B18" s="46"/>
      <c r="C18" s="114"/>
      <c r="D18" s="152"/>
      <c r="E18" s="117"/>
      <c r="F18" s="117"/>
      <c r="G18" s="114"/>
      <c r="H18" s="114"/>
      <c r="I18" s="82"/>
    </row>
    <row r="19" spans="1:9" s="73" customFormat="1" ht="25.5">
      <c r="A19" s="62">
        <f>COUNT($A$5:A18)+1</f>
        <v>6</v>
      </c>
      <c r="B19" s="46" t="s">
        <v>145</v>
      </c>
      <c r="C19" s="114" t="s">
        <v>33</v>
      </c>
      <c r="D19" s="152">
        <v>10</v>
      </c>
      <c r="E19" s="43"/>
      <c r="F19" s="117">
        <f aca="true" t="shared" si="0" ref="F19:F25">D19*E19</f>
        <v>0</v>
      </c>
      <c r="G19" s="81"/>
      <c r="I19" s="82"/>
    </row>
    <row r="20" spans="1:9" s="73" customFormat="1" ht="12.75">
      <c r="A20" s="232"/>
      <c r="B20" s="46"/>
      <c r="C20" s="114"/>
      <c r="D20" s="152"/>
      <c r="E20" s="117"/>
      <c r="F20" s="117">
        <f t="shared" si="0"/>
        <v>0</v>
      </c>
      <c r="G20" s="81"/>
      <c r="I20" s="82"/>
    </row>
    <row r="21" spans="1:9" s="73" customFormat="1" ht="25.5">
      <c r="A21" s="62">
        <f>COUNT($A$5:A20)+1</f>
        <v>7</v>
      </c>
      <c r="B21" s="46" t="s">
        <v>146</v>
      </c>
      <c r="C21" s="114" t="s">
        <v>33</v>
      </c>
      <c r="D21" s="152">
        <v>3</v>
      </c>
      <c r="E21" s="43"/>
      <c r="F21" s="117">
        <f t="shared" si="0"/>
        <v>0</v>
      </c>
      <c r="G21" s="81"/>
      <c r="I21" s="82"/>
    </row>
    <row r="22" spans="1:9" s="73" customFormat="1" ht="12.75">
      <c r="A22" s="232"/>
      <c r="B22" s="46"/>
      <c r="C22" s="114"/>
      <c r="D22" s="152"/>
      <c r="E22" s="117"/>
      <c r="F22" s="117">
        <f t="shared" si="0"/>
        <v>0</v>
      </c>
      <c r="G22" s="81"/>
      <c r="I22" s="82"/>
    </row>
    <row r="23" spans="1:10" s="46" customFormat="1" ht="12.75">
      <c r="A23" s="62">
        <f>COUNT($A$5:A22)+1</f>
        <v>8</v>
      </c>
      <c r="B23" s="46" t="s">
        <v>99</v>
      </c>
      <c r="C23" s="114" t="s">
        <v>33</v>
      </c>
      <c r="D23" s="152">
        <v>100</v>
      </c>
      <c r="E23" s="43"/>
      <c r="F23" s="117">
        <f t="shared" si="0"/>
        <v>0</v>
      </c>
      <c r="G23" s="86"/>
      <c r="I23" s="82"/>
      <c r="J23" s="73"/>
    </row>
    <row r="24" spans="1:9" s="73" customFormat="1" ht="12.75">
      <c r="A24" s="232"/>
      <c r="C24" s="114"/>
      <c r="D24" s="152"/>
      <c r="E24" s="118"/>
      <c r="F24" s="117">
        <f t="shared" si="0"/>
        <v>0</v>
      </c>
      <c r="G24" s="81"/>
      <c r="I24" s="234"/>
    </row>
    <row r="25" spans="1:9" s="73" customFormat="1" ht="38.25">
      <c r="A25" s="62">
        <f>COUNT($A$5:A24)+1</f>
        <v>9</v>
      </c>
      <c r="B25" s="46" t="s">
        <v>20</v>
      </c>
      <c r="C25" s="114" t="s">
        <v>33</v>
      </c>
      <c r="D25" s="152">
        <v>2</v>
      </c>
      <c r="E25" s="43"/>
      <c r="F25" s="117">
        <f t="shared" si="0"/>
        <v>0</v>
      </c>
      <c r="G25" s="81"/>
      <c r="I25" s="82"/>
    </row>
    <row r="26" spans="1:9" s="73" customFormat="1" ht="12.75">
      <c r="A26" s="62"/>
      <c r="B26" s="46"/>
      <c r="C26" s="114"/>
      <c r="D26" s="152"/>
      <c r="E26" s="117"/>
      <c r="F26" s="117"/>
      <c r="G26" s="81"/>
      <c r="I26" s="82"/>
    </row>
    <row r="27" spans="1:9" s="73" customFormat="1" ht="38.25">
      <c r="A27" s="62">
        <f>COUNT($A$5:A26)+1</f>
        <v>10</v>
      </c>
      <c r="B27" s="46" t="s">
        <v>55</v>
      </c>
      <c r="C27" s="114"/>
      <c r="D27" s="177"/>
      <c r="E27" s="117"/>
      <c r="F27" s="117">
        <f aca="true" t="shared" si="1" ref="F27:F36">D27*E27</f>
        <v>0</v>
      </c>
      <c r="G27" s="81"/>
      <c r="I27" s="82"/>
    </row>
    <row r="28" spans="1:13" s="46" customFormat="1" ht="14.25">
      <c r="A28" s="62"/>
      <c r="B28" s="46" t="s">
        <v>226</v>
      </c>
      <c r="C28" s="114" t="s">
        <v>4</v>
      </c>
      <c r="D28" s="152">
        <v>30</v>
      </c>
      <c r="E28" s="43"/>
      <c r="F28" s="117">
        <f t="shared" si="1"/>
        <v>0</v>
      </c>
      <c r="G28" s="115"/>
      <c r="H28" s="235"/>
      <c r="I28" s="82"/>
      <c r="J28" s="73"/>
      <c r="K28" s="235"/>
      <c r="L28" s="235"/>
      <c r="M28" s="235"/>
    </row>
    <row r="29" spans="1:13" s="46" customFormat="1" ht="14.25">
      <c r="A29" s="62"/>
      <c r="B29" s="46" t="s">
        <v>6</v>
      </c>
      <c r="C29" s="114" t="s">
        <v>4</v>
      </c>
      <c r="D29" s="152">
        <v>30</v>
      </c>
      <c r="E29" s="43"/>
      <c r="F29" s="117">
        <f t="shared" si="1"/>
        <v>0</v>
      </c>
      <c r="G29" s="115"/>
      <c r="H29" s="235"/>
      <c r="I29" s="82"/>
      <c r="J29" s="73"/>
      <c r="K29" s="235"/>
      <c r="L29" s="235"/>
      <c r="M29" s="235"/>
    </row>
    <row r="30" spans="1:13" s="46" customFormat="1" ht="14.25">
      <c r="A30" s="62"/>
      <c r="B30" s="46" t="s">
        <v>168</v>
      </c>
      <c r="C30" s="114" t="s">
        <v>4</v>
      </c>
      <c r="D30" s="152">
        <v>250</v>
      </c>
      <c r="E30" s="43"/>
      <c r="F30" s="117">
        <f>D30*E30</f>
        <v>0</v>
      </c>
      <c r="G30" s="81"/>
      <c r="H30" s="235"/>
      <c r="I30" s="82"/>
      <c r="J30" s="73"/>
      <c r="K30" s="235"/>
      <c r="L30" s="235"/>
      <c r="M30" s="235"/>
    </row>
    <row r="31" spans="1:13" s="46" customFormat="1" ht="14.25">
      <c r="A31" s="62"/>
      <c r="B31" s="46" t="s">
        <v>201</v>
      </c>
      <c r="C31" s="114" t="s">
        <v>4</v>
      </c>
      <c r="D31" s="152">
        <v>30</v>
      </c>
      <c r="E31" s="43"/>
      <c r="F31" s="117">
        <f>D31*E31</f>
        <v>0</v>
      </c>
      <c r="G31" s="81"/>
      <c r="H31" s="235"/>
      <c r="I31" s="82"/>
      <c r="J31" s="73"/>
      <c r="K31" s="235"/>
      <c r="L31" s="235"/>
      <c r="M31" s="235"/>
    </row>
    <row r="32" spans="1:13" s="46" customFormat="1" ht="14.25">
      <c r="A32" s="62"/>
      <c r="B32" s="46" t="s">
        <v>7</v>
      </c>
      <c r="C32" s="114" t="s">
        <v>4</v>
      </c>
      <c r="D32" s="152">
        <v>900</v>
      </c>
      <c r="E32" s="43"/>
      <c r="F32" s="117">
        <f t="shared" si="1"/>
        <v>0</v>
      </c>
      <c r="G32" s="81"/>
      <c r="H32" s="235"/>
      <c r="I32" s="82"/>
      <c r="J32" s="73"/>
      <c r="K32" s="235"/>
      <c r="L32" s="235"/>
      <c r="M32" s="235"/>
    </row>
    <row r="33" spans="1:13" s="46" customFormat="1" ht="14.25">
      <c r="A33" s="62"/>
      <c r="B33" s="46" t="s">
        <v>113</v>
      </c>
      <c r="C33" s="114" t="s">
        <v>4</v>
      </c>
      <c r="D33" s="152">
        <v>150</v>
      </c>
      <c r="E33" s="43"/>
      <c r="F33" s="117">
        <f t="shared" si="1"/>
        <v>0</v>
      </c>
      <c r="G33" s="81"/>
      <c r="H33" s="235"/>
      <c r="I33" s="82"/>
      <c r="J33" s="73"/>
      <c r="K33" s="235"/>
      <c r="L33" s="235"/>
      <c r="M33" s="235"/>
    </row>
    <row r="34" spans="1:13" s="46" customFormat="1" ht="14.25">
      <c r="A34" s="62"/>
      <c r="B34" s="46" t="s">
        <v>8</v>
      </c>
      <c r="C34" s="114" t="s">
        <v>4</v>
      </c>
      <c r="D34" s="152">
        <v>350</v>
      </c>
      <c r="E34" s="43"/>
      <c r="F34" s="117">
        <f t="shared" si="1"/>
        <v>0</v>
      </c>
      <c r="G34" s="81"/>
      <c r="H34" s="235"/>
      <c r="I34" s="82"/>
      <c r="J34" s="73"/>
      <c r="K34" s="235"/>
      <c r="L34" s="235"/>
      <c r="M34" s="235"/>
    </row>
    <row r="35" spans="1:13" s="46" customFormat="1" ht="14.25">
      <c r="A35" s="62"/>
      <c r="B35" s="46" t="s">
        <v>9</v>
      </c>
      <c r="C35" s="114" t="s">
        <v>4</v>
      </c>
      <c r="D35" s="152">
        <v>150</v>
      </c>
      <c r="E35" s="43"/>
      <c r="F35" s="117">
        <f>D35*E35</f>
        <v>0</v>
      </c>
      <c r="G35" s="81"/>
      <c r="H35" s="235"/>
      <c r="I35" s="82"/>
      <c r="J35" s="73"/>
      <c r="K35" s="235"/>
      <c r="L35" s="235"/>
      <c r="M35" s="235"/>
    </row>
    <row r="36" spans="1:13" s="46" customFormat="1" ht="14.25">
      <c r="A36" s="62"/>
      <c r="B36" s="46" t="s">
        <v>10</v>
      </c>
      <c r="C36" s="114" t="s">
        <v>4</v>
      </c>
      <c r="D36" s="152">
        <v>860</v>
      </c>
      <c r="E36" s="43"/>
      <c r="F36" s="117">
        <f t="shared" si="1"/>
        <v>0</v>
      </c>
      <c r="G36" s="81"/>
      <c r="H36" s="235"/>
      <c r="I36" s="82"/>
      <c r="J36" s="73"/>
      <c r="K36" s="235"/>
      <c r="L36" s="235"/>
      <c r="M36" s="235"/>
    </row>
    <row r="37" spans="1:13" s="46" customFormat="1" ht="14.25">
      <c r="A37" s="62"/>
      <c r="B37" s="46" t="s">
        <v>27</v>
      </c>
      <c r="C37" s="114" t="s">
        <v>4</v>
      </c>
      <c r="D37" s="152">
        <v>250</v>
      </c>
      <c r="E37" s="43"/>
      <c r="F37" s="117">
        <f>D37*E37</f>
        <v>0</v>
      </c>
      <c r="G37" s="81"/>
      <c r="H37" s="235"/>
      <c r="I37" s="82"/>
      <c r="J37" s="73"/>
      <c r="K37" s="235"/>
      <c r="L37" s="235"/>
      <c r="M37" s="235"/>
    </row>
    <row r="38" spans="1:13" s="46" customFormat="1" ht="14.25">
      <c r="A38" s="62"/>
      <c r="B38" s="46" t="s">
        <v>227</v>
      </c>
      <c r="C38" s="114" t="s">
        <v>4</v>
      </c>
      <c r="D38" s="152">
        <v>100</v>
      </c>
      <c r="E38" s="43"/>
      <c r="F38" s="117">
        <f>D38*E38</f>
        <v>0</v>
      </c>
      <c r="G38" s="81"/>
      <c r="H38" s="235"/>
      <c r="I38" s="82"/>
      <c r="J38" s="73"/>
      <c r="K38" s="235"/>
      <c r="L38" s="235"/>
      <c r="M38" s="235"/>
    </row>
    <row r="39" spans="1:13" s="46" customFormat="1" ht="14.25">
      <c r="A39" s="62"/>
      <c r="B39" s="46" t="s">
        <v>200</v>
      </c>
      <c r="C39" s="114" t="s">
        <v>4</v>
      </c>
      <c r="D39" s="152">
        <v>250</v>
      </c>
      <c r="E39" s="43"/>
      <c r="F39" s="117">
        <f>D39*E39</f>
        <v>0</v>
      </c>
      <c r="G39" s="81"/>
      <c r="H39" s="235"/>
      <c r="I39" s="82"/>
      <c r="J39" s="73"/>
      <c r="K39" s="235"/>
      <c r="L39" s="235"/>
      <c r="M39" s="235"/>
    </row>
    <row r="40" spans="1:13" s="46" customFormat="1" ht="14.25">
      <c r="A40" s="62"/>
      <c r="B40" s="46" t="s">
        <v>19</v>
      </c>
      <c r="C40" s="114" t="s">
        <v>4</v>
      </c>
      <c r="D40" s="152">
        <v>250</v>
      </c>
      <c r="E40" s="43"/>
      <c r="F40" s="117">
        <f aca="true" t="shared" si="2" ref="F40:F60">D40*E40</f>
        <v>0</v>
      </c>
      <c r="H40" s="235"/>
      <c r="I40" s="82"/>
      <c r="J40" s="73"/>
      <c r="K40" s="235"/>
      <c r="L40" s="235"/>
      <c r="M40" s="235"/>
    </row>
    <row r="41" spans="1:13" s="46" customFormat="1" ht="14.25">
      <c r="A41" s="62"/>
      <c r="B41" s="46" t="s">
        <v>18</v>
      </c>
      <c r="C41" s="114" t="s">
        <v>4</v>
      </c>
      <c r="D41" s="152">
        <v>30</v>
      </c>
      <c r="E41" s="43"/>
      <c r="F41" s="117">
        <f>D41*E41</f>
        <v>0</v>
      </c>
      <c r="H41" s="235"/>
      <c r="I41" s="82"/>
      <c r="J41" s="73"/>
      <c r="K41" s="235"/>
      <c r="L41" s="235"/>
      <c r="M41" s="235"/>
    </row>
    <row r="42" ht="12.75">
      <c r="A42" s="62"/>
    </row>
    <row r="43" spans="1:10" s="221" customFormat="1" ht="51">
      <c r="A43" s="62">
        <f>COUNT($A$5:A42)+1</f>
        <v>11</v>
      </c>
      <c r="B43" s="46" t="s">
        <v>0</v>
      </c>
      <c r="C43" s="239"/>
      <c r="D43" s="240"/>
      <c r="E43" s="241"/>
      <c r="F43" s="117">
        <f t="shared" si="2"/>
        <v>0</v>
      </c>
      <c r="G43" s="73"/>
      <c r="H43" s="73"/>
      <c r="I43" s="242"/>
      <c r="J43" s="73"/>
    </row>
    <row r="44" spans="1:10" s="221" customFormat="1" ht="14.25">
      <c r="A44" s="62"/>
      <c r="B44" s="238" t="s">
        <v>28</v>
      </c>
      <c r="C44" s="114" t="s">
        <v>4</v>
      </c>
      <c r="D44" s="240">
        <v>1000</v>
      </c>
      <c r="E44" s="28"/>
      <c r="F44" s="117">
        <f t="shared" si="2"/>
        <v>0</v>
      </c>
      <c r="G44" s="46"/>
      <c r="H44" s="46"/>
      <c r="I44" s="243"/>
      <c r="J44" s="73"/>
    </row>
    <row r="45" spans="1:9" s="73" customFormat="1" ht="12.75">
      <c r="A45" s="62"/>
      <c r="B45" s="46"/>
      <c r="C45" s="114"/>
      <c r="D45" s="152"/>
      <c r="E45" s="117"/>
      <c r="F45" s="117">
        <f t="shared" si="2"/>
        <v>0</v>
      </c>
      <c r="G45" s="81"/>
      <c r="I45" s="82"/>
    </row>
    <row r="46" spans="1:10" s="221" customFormat="1" ht="38.25">
      <c r="A46" s="62">
        <f>COUNT($A$5:A45)+1</f>
        <v>12</v>
      </c>
      <c r="B46" s="46" t="s">
        <v>147</v>
      </c>
      <c r="C46" s="239"/>
      <c r="D46" s="240"/>
      <c r="E46" s="241"/>
      <c r="F46" s="117">
        <f>D46*E46</f>
        <v>0</v>
      </c>
      <c r="G46" s="73"/>
      <c r="H46" s="73"/>
      <c r="I46" s="242"/>
      <c r="J46" s="73"/>
    </row>
    <row r="47" spans="1:10" s="221" customFormat="1" ht="14.25">
      <c r="A47" s="62"/>
      <c r="B47" s="238" t="s">
        <v>148</v>
      </c>
      <c r="C47" s="114" t="s">
        <v>4</v>
      </c>
      <c r="D47" s="240">
        <v>500</v>
      </c>
      <c r="E47" s="28"/>
      <c r="F47" s="117">
        <f>D47*E47</f>
        <v>0</v>
      </c>
      <c r="G47" s="46"/>
      <c r="H47" s="46"/>
      <c r="I47" s="243"/>
      <c r="J47" s="73"/>
    </row>
    <row r="48" spans="1:10" s="221" customFormat="1" ht="25.5">
      <c r="A48" s="62"/>
      <c r="B48" s="238" t="s">
        <v>252</v>
      </c>
      <c r="C48" s="114" t="s">
        <v>4</v>
      </c>
      <c r="D48" s="240">
        <v>55</v>
      </c>
      <c r="E48" s="28"/>
      <c r="F48" s="117">
        <f>D48*E48</f>
        <v>0</v>
      </c>
      <c r="G48" s="46"/>
      <c r="H48" s="46"/>
      <c r="I48" s="243"/>
      <c r="J48" s="73"/>
    </row>
    <row r="49" spans="1:10" s="221" customFormat="1" ht="25.5">
      <c r="A49" s="62"/>
      <c r="B49" s="238" t="s">
        <v>251</v>
      </c>
      <c r="C49" s="114" t="s">
        <v>4</v>
      </c>
      <c r="D49" s="240">
        <v>55</v>
      </c>
      <c r="E49" s="28"/>
      <c r="F49" s="117">
        <f>D49*E49</f>
        <v>0</v>
      </c>
      <c r="G49" s="46"/>
      <c r="H49" s="46"/>
      <c r="I49" s="243"/>
      <c r="J49" s="73"/>
    </row>
    <row r="50" spans="1:9" s="73" customFormat="1" ht="12.75">
      <c r="A50" s="62"/>
      <c r="B50" s="46"/>
      <c r="C50" s="114"/>
      <c r="D50" s="152"/>
      <c r="E50" s="117"/>
      <c r="F50" s="117">
        <f>D50*E50</f>
        <v>0</v>
      </c>
      <c r="G50" s="81"/>
      <c r="I50" s="82"/>
    </row>
    <row r="51" spans="1:10" s="221" customFormat="1" ht="38.25">
      <c r="A51" s="62">
        <f>COUNT($A$5:A50)+1</f>
        <v>13</v>
      </c>
      <c r="B51" s="238" t="s">
        <v>31</v>
      </c>
      <c r="C51" s="239"/>
      <c r="D51" s="240"/>
      <c r="E51" s="241"/>
      <c r="F51" s="117">
        <f t="shared" si="2"/>
        <v>0</v>
      </c>
      <c r="G51" s="73"/>
      <c r="H51" s="73"/>
      <c r="I51" s="242"/>
      <c r="J51" s="73"/>
    </row>
    <row r="52" spans="1:10" s="221" customFormat="1" ht="14.25">
      <c r="A52" s="62"/>
      <c r="B52" s="146" t="s">
        <v>56</v>
      </c>
      <c r="C52" s="114" t="s">
        <v>4</v>
      </c>
      <c r="D52" s="240">
        <v>50</v>
      </c>
      <c r="E52" s="44"/>
      <c r="F52" s="117">
        <f t="shared" si="2"/>
        <v>0</v>
      </c>
      <c r="G52" s="46"/>
      <c r="H52" s="46"/>
      <c r="I52" s="243"/>
      <c r="J52" s="73"/>
    </row>
    <row r="53" spans="1:10" s="221" customFormat="1" ht="14.25">
      <c r="A53" s="62"/>
      <c r="B53" s="146" t="s">
        <v>228</v>
      </c>
      <c r="C53" s="114" t="s">
        <v>4</v>
      </c>
      <c r="D53" s="240">
        <v>50</v>
      </c>
      <c r="E53" s="44"/>
      <c r="F53" s="117">
        <f t="shared" si="2"/>
        <v>0</v>
      </c>
      <c r="G53" s="46"/>
      <c r="H53" s="46"/>
      <c r="I53" s="243"/>
      <c r="J53" s="73"/>
    </row>
    <row r="54" spans="1:10" s="221" customFormat="1" ht="14.25">
      <c r="A54" s="62"/>
      <c r="B54" s="146" t="s">
        <v>26</v>
      </c>
      <c r="C54" s="114" t="s">
        <v>4</v>
      </c>
      <c r="D54" s="240">
        <v>250</v>
      </c>
      <c r="E54" s="44"/>
      <c r="F54" s="117">
        <f t="shared" si="2"/>
        <v>0</v>
      </c>
      <c r="G54" s="46"/>
      <c r="H54" s="46"/>
      <c r="I54" s="243"/>
      <c r="J54" s="73"/>
    </row>
    <row r="55" spans="1:9" s="73" customFormat="1" ht="12.75">
      <c r="A55" s="62"/>
      <c r="B55" s="46"/>
      <c r="C55" s="114"/>
      <c r="D55" s="152"/>
      <c r="E55" s="117"/>
      <c r="F55" s="117">
        <f t="shared" si="2"/>
        <v>0</v>
      </c>
      <c r="G55" s="81"/>
      <c r="I55" s="82"/>
    </row>
    <row r="56" spans="1:9" s="73" customFormat="1" ht="52.5" customHeight="1">
      <c r="A56" s="62">
        <f>COUNT($A$5:A55)+1</f>
        <v>14</v>
      </c>
      <c r="B56" s="46" t="s">
        <v>194</v>
      </c>
      <c r="C56" s="114" t="s">
        <v>4</v>
      </c>
      <c r="D56" s="152">
        <v>10</v>
      </c>
      <c r="E56" s="43"/>
      <c r="F56" s="117">
        <f t="shared" si="2"/>
        <v>0</v>
      </c>
      <c r="G56" s="81"/>
      <c r="I56" s="82"/>
    </row>
    <row r="57" spans="1:10" s="221" customFormat="1" ht="12.75">
      <c r="A57" s="62"/>
      <c r="C57" s="246"/>
      <c r="D57" s="247"/>
      <c r="E57" s="248"/>
      <c r="F57" s="117">
        <f t="shared" si="2"/>
        <v>0</v>
      </c>
      <c r="G57" s="249"/>
      <c r="I57" s="250"/>
      <c r="J57" s="73"/>
    </row>
    <row r="58" spans="1:9" s="73" customFormat="1" ht="38.25">
      <c r="A58" s="62">
        <f>COUNT($A$5:A57)+1</f>
        <v>15</v>
      </c>
      <c r="B58" s="46" t="s">
        <v>1</v>
      </c>
      <c r="C58" s="114" t="s">
        <v>4</v>
      </c>
      <c r="D58" s="152">
        <v>950</v>
      </c>
      <c r="E58" s="29"/>
      <c r="F58" s="117">
        <f t="shared" si="2"/>
        <v>0</v>
      </c>
      <c r="G58" s="81"/>
      <c r="I58" s="82"/>
    </row>
    <row r="59" spans="1:10" s="221" customFormat="1" ht="12.75">
      <c r="A59" s="62"/>
      <c r="C59" s="246"/>
      <c r="D59" s="247"/>
      <c r="E59" s="248"/>
      <c r="F59" s="117">
        <f t="shared" si="2"/>
        <v>0</v>
      </c>
      <c r="G59" s="249"/>
      <c r="I59" s="250"/>
      <c r="J59" s="73"/>
    </row>
    <row r="60" spans="1:9" s="73" customFormat="1" ht="38.25">
      <c r="A60" s="62">
        <f>COUNT($A$5:A59)+1</f>
        <v>16</v>
      </c>
      <c r="B60" s="46" t="s">
        <v>57</v>
      </c>
      <c r="C60" s="114"/>
      <c r="D60" s="177"/>
      <c r="E60" s="117"/>
      <c r="F60" s="117">
        <f t="shared" si="2"/>
        <v>0</v>
      </c>
      <c r="G60" s="81"/>
      <c r="I60" s="82"/>
    </row>
    <row r="61" spans="1:9" s="73" customFormat="1" ht="14.25">
      <c r="A61" s="62"/>
      <c r="B61" s="46" t="s">
        <v>32</v>
      </c>
      <c r="C61" s="114" t="s">
        <v>4</v>
      </c>
      <c r="D61" s="152">
        <v>30</v>
      </c>
      <c r="E61" s="43"/>
      <c r="F61" s="117">
        <f>D61*E61</f>
        <v>0</v>
      </c>
      <c r="G61" s="81"/>
      <c r="H61" s="82"/>
      <c r="I61" s="82"/>
    </row>
    <row r="62" spans="1:9" s="73" customFormat="1" ht="14.25">
      <c r="A62" s="62"/>
      <c r="B62" s="46" t="s">
        <v>61</v>
      </c>
      <c r="C62" s="114" t="s">
        <v>4</v>
      </c>
      <c r="D62" s="152">
        <v>40</v>
      </c>
      <c r="E62" s="43"/>
      <c r="F62" s="117">
        <f>D62*E62</f>
        <v>0</v>
      </c>
      <c r="G62" s="81"/>
      <c r="H62" s="82"/>
      <c r="I62" s="82"/>
    </row>
    <row r="63" spans="1:9" s="73" customFormat="1" ht="14.25">
      <c r="A63" s="62"/>
      <c r="B63" s="46" t="s">
        <v>58</v>
      </c>
      <c r="C63" s="114" t="s">
        <v>4</v>
      </c>
      <c r="D63" s="152">
        <v>50</v>
      </c>
      <c r="E63" s="43"/>
      <c r="F63" s="117">
        <f>D63*E63</f>
        <v>0</v>
      </c>
      <c r="G63" s="81"/>
      <c r="H63" s="82"/>
      <c r="I63" s="82"/>
    </row>
    <row r="64" spans="1:9" s="73" customFormat="1" ht="12.75">
      <c r="A64" s="62"/>
      <c r="B64" s="46"/>
      <c r="C64" s="114"/>
      <c r="D64" s="152"/>
      <c r="E64" s="117"/>
      <c r="F64" s="117">
        <f>D64*E64</f>
        <v>0</v>
      </c>
      <c r="G64" s="81"/>
      <c r="H64" s="82"/>
      <c r="I64" s="82"/>
    </row>
    <row r="65" spans="1:10" s="221" customFormat="1" ht="255">
      <c r="A65" s="62">
        <f>COUNT($A$5:A63)+1</f>
        <v>17</v>
      </c>
      <c r="B65" s="46" t="s">
        <v>243</v>
      </c>
      <c r="C65" s="251"/>
      <c r="D65" s="152"/>
      <c r="E65" s="47"/>
      <c r="F65" s="117"/>
      <c r="G65" s="81"/>
      <c r="H65" s="82"/>
      <c r="I65" s="250"/>
      <c r="J65" s="73"/>
    </row>
    <row r="66" spans="1:6" s="378" customFormat="1" ht="12.75">
      <c r="A66" s="372"/>
      <c r="B66" s="373" t="s">
        <v>242</v>
      </c>
      <c r="C66" s="374" t="s">
        <v>33</v>
      </c>
      <c r="D66" s="375">
        <v>3</v>
      </c>
      <c r="E66" s="376"/>
      <c r="F66" s="377">
        <f>E66*D66</f>
        <v>0</v>
      </c>
    </row>
    <row r="67" spans="1:10" s="221" customFormat="1" ht="12.75">
      <c r="A67" s="62"/>
      <c r="B67" s="46"/>
      <c r="C67" s="251"/>
      <c r="D67" s="152"/>
      <c r="E67" s="47"/>
      <c r="F67" s="117"/>
      <c r="G67" s="81"/>
      <c r="H67" s="82"/>
      <c r="I67" s="250"/>
      <c r="J67" s="73"/>
    </row>
    <row r="68" spans="1:10" s="221" customFormat="1" ht="38.25">
      <c r="A68" s="62">
        <f>COUNT($A$5:A67)+1</f>
        <v>18</v>
      </c>
      <c r="B68" s="46" t="s">
        <v>112</v>
      </c>
      <c r="C68" s="251" t="s">
        <v>96</v>
      </c>
      <c r="D68" s="152">
        <v>50</v>
      </c>
      <c r="E68" s="47"/>
      <c r="F68" s="117">
        <f>D68*E68</f>
        <v>0</v>
      </c>
      <c r="G68" s="81"/>
      <c r="H68" s="82"/>
      <c r="I68" s="250"/>
      <c r="J68" s="73"/>
    </row>
    <row r="69" spans="1:9" s="73" customFormat="1" ht="12.75">
      <c r="A69" s="62"/>
      <c r="B69" s="46"/>
      <c r="C69" s="114"/>
      <c r="D69" s="152"/>
      <c r="E69" s="117"/>
      <c r="F69" s="117"/>
      <c r="G69" s="81"/>
      <c r="H69" s="82"/>
      <c r="I69" s="82"/>
    </row>
    <row r="70" spans="1:10" s="221" customFormat="1" ht="38.25">
      <c r="A70" s="62">
        <f>COUNT($A$5:A69)+1</f>
        <v>19</v>
      </c>
      <c r="B70" s="46" t="s">
        <v>248</v>
      </c>
      <c r="C70" s="251" t="s">
        <v>60</v>
      </c>
      <c r="D70" s="152">
        <v>1</v>
      </c>
      <c r="E70" s="47"/>
      <c r="F70" s="117">
        <f>D70*E70</f>
        <v>0</v>
      </c>
      <c r="G70" s="81"/>
      <c r="H70" s="82"/>
      <c r="I70" s="250"/>
      <c r="J70" s="73"/>
    </row>
    <row r="71" spans="1:9" s="73" customFormat="1" ht="12.75">
      <c r="A71" s="62"/>
      <c r="B71" s="46"/>
      <c r="C71" s="114"/>
      <c r="D71" s="152"/>
      <c r="E71" s="117"/>
      <c r="F71" s="117"/>
      <c r="G71" s="81"/>
      <c r="H71" s="82"/>
      <c r="I71" s="82"/>
    </row>
    <row r="72" spans="1:10" s="221" customFormat="1" ht="38.25">
      <c r="A72" s="62">
        <f>COUNT($A$5:A71)+1</f>
        <v>20</v>
      </c>
      <c r="B72" s="46" t="s">
        <v>253</v>
      </c>
      <c r="C72" s="251" t="s">
        <v>60</v>
      </c>
      <c r="D72" s="152">
        <v>1</v>
      </c>
      <c r="E72" s="47"/>
      <c r="F72" s="117">
        <f>D72*E72</f>
        <v>0</v>
      </c>
      <c r="G72" s="81"/>
      <c r="H72" s="82"/>
      <c r="I72" s="250"/>
      <c r="J72" s="73"/>
    </row>
    <row r="73" spans="1:9" s="73" customFormat="1" ht="12.75">
      <c r="A73" s="62"/>
      <c r="B73" s="46"/>
      <c r="C73" s="114"/>
      <c r="D73" s="152"/>
      <c r="E73" s="117"/>
      <c r="F73" s="117"/>
      <c r="G73" s="81"/>
      <c r="H73" s="82"/>
      <c r="I73" s="82"/>
    </row>
    <row r="74" spans="1:7" s="46" customFormat="1" ht="12.75">
      <c r="A74" s="62">
        <f>COUNT($A$5:A73)+1</f>
        <v>21</v>
      </c>
      <c r="B74" s="46" t="s">
        <v>66</v>
      </c>
      <c r="C74" s="245" t="s">
        <v>33</v>
      </c>
      <c r="D74" s="152">
        <v>1</v>
      </c>
      <c r="E74" s="254"/>
      <c r="F74" s="117">
        <f>D74*E74</f>
        <v>0</v>
      </c>
      <c r="G74" s="244"/>
    </row>
    <row r="75" spans="1:7" s="73" customFormat="1" ht="12.75">
      <c r="A75" s="62"/>
      <c r="C75" s="114"/>
      <c r="D75" s="152"/>
      <c r="E75" s="233"/>
      <c r="F75" s="117">
        <f>D75*E75</f>
        <v>0</v>
      </c>
      <c r="G75" s="81"/>
    </row>
    <row r="76" spans="1:7" s="46" customFormat="1" ht="12.75">
      <c r="A76" s="62">
        <f>COUNT($A$5:A75)+1</f>
        <v>22</v>
      </c>
      <c r="B76" s="46" t="s">
        <v>65</v>
      </c>
      <c r="C76" s="245" t="s">
        <v>33</v>
      </c>
      <c r="D76" s="152">
        <v>1</v>
      </c>
      <c r="E76" s="254"/>
      <c r="F76" s="117">
        <f>D76*E76</f>
        <v>0</v>
      </c>
      <c r="G76" s="244"/>
    </row>
    <row r="77" spans="1:6" s="76" customFormat="1" ht="12.75">
      <c r="A77" s="62"/>
      <c r="C77" s="172"/>
      <c r="D77" s="253"/>
      <c r="E77" s="173"/>
      <c r="F77" s="142"/>
    </row>
    <row r="78" spans="1:7" s="46" customFormat="1" ht="12.75">
      <c r="A78" s="62">
        <f>COUNT($A$5:A77)+1</f>
        <v>23</v>
      </c>
      <c r="B78" s="46" t="s">
        <v>59</v>
      </c>
      <c r="C78" s="245" t="s">
        <v>68</v>
      </c>
      <c r="D78" s="299">
        <v>0.05</v>
      </c>
      <c r="E78" s="143"/>
      <c r="F78" s="117">
        <f>SUM(F7:F77)*D78</f>
        <v>0</v>
      </c>
      <c r="G78" s="244"/>
    </row>
    <row r="79" spans="1:7" s="46" customFormat="1" ht="12.75">
      <c r="A79" s="86"/>
      <c r="C79" s="87"/>
      <c r="D79" s="88"/>
      <c r="E79" s="89"/>
      <c r="F79" s="90"/>
      <c r="G79" s="86"/>
    </row>
    <row r="80" spans="1:7" ht="13.5" thickBot="1">
      <c r="A80" s="92"/>
      <c r="B80" s="93" t="str">
        <f>$B$1&amp;" skupaj:"</f>
        <v>INŠTALACIJSKI MATERIAL skupaj:</v>
      </c>
      <c r="C80" s="94"/>
      <c r="D80" s="95"/>
      <c r="E80" s="96"/>
      <c r="F80" s="97">
        <f>SUM(F7:F79)</f>
        <v>0</v>
      </c>
      <c r="G80" s="76"/>
    </row>
    <row r="81" spans="1:7" ht="13.5" thickTop="1">
      <c r="A81" s="76"/>
      <c r="B81" s="76"/>
      <c r="C81" s="172"/>
      <c r="D81" s="172"/>
      <c r="E81" s="42"/>
      <c r="F81" s="42"/>
      <c r="G81" s="76"/>
    </row>
  </sheetData>
  <sheetProtection/>
  <printOptions/>
  <pageMargins left="0.7874015748031497" right="0.5905511811023623" top="0.8661417322834646" bottom="0.8661417322834646" header="0.31496062992125984" footer="0.5118110236220472"/>
  <pageSetup horizontalDpi="600" verticalDpi="600" orientation="portrait" paperSize="9" r:id="rId1"/>
  <headerFooter alignWithMargins="0">
    <oddHeader xml:space="preserve">&amp;L&amp;8&amp;F&amp;R </oddHeader>
    <oddFooter>&amp;R&amp;"FuturaTEEMedCon,Običajno"&amp;P/&amp;N</oddFooter>
  </headerFooter>
</worksheet>
</file>

<file path=xl/worksheets/sheet5.xml><?xml version="1.0" encoding="utf-8"?>
<worksheet xmlns="http://schemas.openxmlformats.org/spreadsheetml/2006/main" xmlns:r="http://schemas.openxmlformats.org/officeDocument/2006/relationships">
  <dimension ref="A1:I23"/>
  <sheetViews>
    <sheetView showZeros="0" view="pageBreakPreview" zoomScaleSheetLayoutView="100" workbookViewId="0" topLeftCell="A1">
      <selection activeCell="E6" sqref="E6"/>
    </sheetView>
  </sheetViews>
  <sheetFormatPr defaultColWidth="9.140625" defaultRowHeight="12.75"/>
  <cols>
    <col min="1" max="1" width="5.7109375" style="55" customWidth="1"/>
    <col min="2" max="2" width="45.00390625" style="55" customWidth="1"/>
    <col min="3" max="3" width="4.7109375" style="124" customWidth="1"/>
    <col min="4" max="4" width="7.28125" style="124" customWidth="1"/>
    <col min="5" max="5" width="11.57421875" style="125" customWidth="1"/>
    <col min="6" max="6" width="14.8515625" style="125" customWidth="1"/>
    <col min="7" max="16384" width="9.140625" style="55" customWidth="1"/>
  </cols>
  <sheetData>
    <row r="1" spans="1:7" ht="12.75">
      <c r="A1" s="126" t="s">
        <v>37</v>
      </c>
      <c r="B1" s="50" t="s">
        <v>83</v>
      </c>
      <c r="C1" s="51"/>
      <c r="D1" s="52"/>
      <c r="E1" s="53"/>
      <c r="F1" s="53"/>
      <c r="G1" s="54"/>
    </row>
    <row r="2" spans="1:7" ht="12.75">
      <c r="A2" s="126"/>
      <c r="B2" s="50"/>
      <c r="C2" s="51"/>
      <c r="D2" s="52"/>
      <c r="E2" s="53"/>
      <c r="F2" s="53"/>
      <c r="G2" s="54"/>
    </row>
    <row r="3" spans="1:7" ht="12.75">
      <c r="A3" s="54"/>
      <c r="B3" s="54" t="s">
        <v>34</v>
      </c>
      <c r="C3" s="56"/>
      <c r="D3" s="56"/>
      <c r="E3" s="27"/>
      <c r="F3" s="27"/>
      <c r="G3" s="54"/>
    </row>
    <row r="4" spans="1:7" ht="12.75">
      <c r="A4" s="54"/>
      <c r="B4" s="54"/>
      <c r="C4" s="56"/>
      <c r="D4" s="56"/>
      <c r="E4" s="27"/>
      <c r="F4" s="27"/>
      <c r="G4" s="54"/>
    </row>
    <row r="5" spans="1:7" ht="12.75">
      <c r="A5" s="57" t="s">
        <v>2</v>
      </c>
      <c r="B5" s="58" t="s">
        <v>42</v>
      </c>
      <c r="C5" s="58" t="s">
        <v>40</v>
      </c>
      <c r="D5" s="59" t="s">
        <v>43</v>
      </c>
      <c r="E5" s="60" t="s">
        <v>44</v>
      </c>
      <c r="F5" s="61" t="s">
        <v>3</v>
      </c>
      <c r="G5" s="54"/>
    </row>
    <row r="6" spans="1:6" s="80" customFormat="1" ht="12.75">
      <c r="A6" s="91"/>
      <c r="B6" s="75"/>
      <c r="C6" s="103"/>
      <c r="D6" s="103"/>
      <c r="E6" s="150"/>
      <c r="F6" s="150"/>
    </row>
    <row r="7" spans="1:9" s="75" customFormat="1" ht="12.75">
      <c r="A7" s="62">
        <f>COUNT($A$5:A6)+1</f>
        <v>1</v>
      </c>
      <c r="B7" s="75" t="s">
        <v>136</v>
      </c>
      <c r="C7" s="103" t="s">
        <v>33</v>
      </c>
      <c r="D7" s="104">
        <v>2</v>
      </c>
      <c r="E7" s="369"/>
      <c r="F7" s="150">
        <f>E7*D7</f>
        <v>0</v>
      </c>
      <c r="G7" s="80"/>
      <c r="H7" s="167"/>
      <c r="I7" s="80"/>
    </row>
    <row r="8" spans="1:9" ht="12.75">
      <c r="A8" s="227"/>
      <c r="B8" s="75"/>
      <c r="C8" s="103"/>
      <c r="D8" s="104"/>
      <c r="E8" s="150"/>
      <c r="F8" s="150">
        <f>E8*D8</f>
        <v>0</v>
      </c>
      <c r="G8" s="80"/>
      <c r="H8" s="167"/>
      <c r="I8" s="80"/>
    </row>
    <row r="9" spans="1:8" s="80" customFormat="1" ht="25.5">
      <c r="A9" s="62">
        <f>COUNT($A$5:A8)+1</f>
        <v>2</v>
      </c>
      <c r="B9" s="75" t="s">
        <v>229</v>
      </c>
      <c r="C9" s="103" t="s">
        <v>33</v>
      </c>
      <c r="D9" s="104">
        <v>7</v>
      </c>
      <c r="E9" s="369"/>
      <c r="F9" s="150">
        <f aca="true" t="shared" si="0" ref="F9:F20">E9*D9</f>
        <v>0</v>
      </c>
      <c r="H9" s="167"/>
    </row>
    <row r="10" spans="1:9" ht="12.75">
      <c r="A10" s="227"/>
      <c r="B10" s="75"/>
      <c r="C10" s="103"/>
      <c r="D10" s="104"/>
      <c r="E10" s="150"/>
      <c r="F10" s="150">
        <f t="shared" si="0"/>
        <v>0</v>
      </c>
      <c r="G10" s="80"/>
      <c r="H10" s="167"/>
      <c r="I10" s="80"/>
    </row>
    <row r="11" spans="1:8" s="80" customFormat="1" ht="25.5">
      <c r="A11" s="62">
        <f>COUNT($A$5:A10)+1</f>
        <v>3</v>
      </c>
      <c r="B11" s="75" t="s">
        <v>137</v>
      </c>
      <c r="C11" s="103" t="s">
        <v>60</v>
      </c>
      <c r="D11" s="104">
        <v>3</v>
      </c>
      <c r="E11" s="369"/>
      <c r="F11" s="150">
        <f t="shared" si="0"/>
        <v>0</v>
      </c>
      <c r="H11" s="167"/>
    </row>
    <row r="12" spans="1:9" ht="12.75">
      <c r="A12" s="227"/>
      <c r="B12" s="75"/>
      <c r="C12" s="103"/>
      <c r="D12" s="104"/>
      <c r="E12" s="150"/>
      <c r="F12" s="150">
        <f t="shared" si="0"/>
        <v>0</v>
      </c>
      <c r="G12" s="80"/>
      <c r="H12" s="167"/>
      <c r="I12" s="80"/>
    </row>
    <row r="13" spans="1:9" ht="12.75">
      <c r="A13" s="62">
        <f>COUNT($A$5:A12)+1</f>
        <v>4</v>
      </c>
      <c r="B13" s="75" t="s">
        <v>138</v>
      </c>
      <c r="C13" s="103" t="s">
        <v>33</v>
      </c>
      <c r="D13" s="104">
        <v>4</v>
      </c>
      <c r="E13" s="369"/>
      <c r="F13" s="150">
        <f t="shared" si="0"/>
        <v>0</v>
      </c>
      <c r="G13" s="204"/>
      <c r="H13" s="167"/>
      <c r="I13" s="80"/>
    </row>
    <row r="14" spans="1:9" ht="12.75">
      <c r="A14" s="227"/>
      <c r="B14" s="75"/>
      <c r="C14" s="103"/>
      <c r="D14" s="104"/>
      <c r="E14" s="150"/>
      <c r="F14" s="150">
        <f t="shared" si="0"/>
        <v>0</v>
      </c>
      <c r="G14" s="80"/>
      <c r="H14" s="167"/>
      <c r="I14" s="80"/>
    </row>
    <row r="15" spans="1:9" ht="12.75">
      <c r="A15" s="62">
        <f>COUNT($A$5:A14)+1</f>
        <v>5</v>
      </c>
      <c r="B15" s="75" t="s">
        <v>77</v>
      </c>
      <c r="C15" s="103" t="s">
        <v>33</v>
      </c>
      <c r="D15" s="104">
        <v>3</v>
      </c>
      <c r="E15" s="369"/>
      <c r="F15" s="150">
        <f t="shared" si="0"/>
        <v>0</v>
      </c>
      <c r="G15" s="204"/>
      <c r="H15" s="167"/>
      <c r="I15" s="80"/>
    </row>
    <row r="16" spans="1:8" s="80" customFormat="1" ht="12.75">
      <c r="A16" s="227"/>
      <c r="B16" s="75"/>
      <c r="C16" s="103"/>
      <c r="D16" s="104"/>
      <c r="E16" s="150"/>
      <c r="F16" s="150">
        <f t="shared" si="0"/>
        <v>0</v>
      </c>
      <c r="H16" s="167"/>
    </row>
    <row r="17" spans="1:8" s="80" customFormat="1" ht="25.5">
      <c r="A17" s="62">
        <f>COUNT($A$5:A16)+1</f>
        <v>6</v>
      </c>
      <c r="B17" s="75" t="s">
        <v>231</v>
      </c>
      <c r="C17" s="103" t="s">
        <v>33</v>
      </c>
      <c r="D17" s="104">
        <v>15</v>
      </c>
      <c r="E17" s="369"/>
      <c r="F17" s="150">
        <f t="shared" si="0"/>
        <v>0</v>
      </c>
      <c r="H17" s="167"/>
    </row>
    <row r="18" spans="1:9" ht="12.75">
      <c r="A18" s="164"/>
      <c r="B18" s="91"/>
      <c r="C18" s="103"/>
      <c r="D18" s="104"/>
      <c r="E18" s="195"/>
      <c r="F18" s="150">
        <f>E18*D18</f>
        <v>0</v>
      </c>
      <c r="G18" s="80"/>
      <c r="H18" s="166"/>
      <c r="I18" s="80"/>
    </row>
    <row r="19" spans="1:9" ht="25.5">
      <c r="A19" s="62">
        <f>COUNT($A$5:A18)+1</f>
        <v>7</v>
      </c>
      <c r="B19" s="75" t="s">
        <v>230</v>
      </c>
      <c r="C19" s="103" t="s">
        <v>33</v>
      </c>
      <c r="D19" s="104">
        <v>20</v>
      </c>
      <c r="E19" s="369"/>
      <c r="F19" s="150">
        <f>E19*D19</f>
        <v>0</v>
      </c>
      <c r="G19" s="204"/>
      <c r="H19" s="167"/>
      <c r="I19" s="80"/>
    </row>
    <row r="20" spans="1:9" ht="12.75">
      <c r="A20" s="164"/>
      <c r="B20" s="91"/>
      <c r="C20" s="162"/>
      <c r="D20" s="163"/>
      <c r="E20" s="165"/>
      <c r="F20" s="85">
        <f t="shared" si="0"/>
        <v>0</v>
      </c>
      <c r="G20" s="80"/>
      <c r="H20" s="166"/>
      <c r="I20" s="80"/>
    </row>
    <row r="21" spans="1:9" ht="12.75">
      <c r="A21" s="62">
        <f>COUNT($A$5:A20)+1</f>
        <v>8</v>
      </c>
      <c r="B21" s="75" t="s">
        <v>59</v>
      </c>
      <c r="C21" s="107"/>
      <c r="D21" s="106">
        <v>0.05</v>
      </c>
      <c r="E21" s="196"/>
      <c r="F21" s="150">
        <f>SUM(F6:F20)*D21</f>
        <v>0</v>
      </c>
      <c r="G21" s="228"/>
      <c r="H21" s="75"/>
      <c r="I21" s="75"/>
    </row>
    <row r="22" spans="1:9" ht="12.75">
      <c r="A22" s="73"/>
      <c r="B22" s="115"/>
      <c r="C22" s="114"/>
      <c r="D22" s="161"/>
      <c r="E22" s="117"/>
      <c r="F22" s="118"/>
      <c r="G22" s="80"/>
      <c r="H22" s="80"/>
      <c r="I22" s="80"/>
    </row>
    <row r="23" spans="1:9" ht="13.5" thickBot="1">
      <c r="A23" s="92"/>
      <c r="B23" s="93" t="str">
        <f>$B$1&amp;" skupaj:"</f>
        <v>PRIKLJUČKI skupaj:</v>
      </c>
      <c r="C23" s="94"/>
      <c r="D23" s="95"/>
      <c r="E23" s="96"/>
      <c r="F23" s="97">
        <f>SUM(F7:F22)</f>
        <v>0</v>
      </c>
      <c r="G23" s="54"/>
      <c r="H23" s="166"/>
      <c r="I23" s="166"/>
    </row>
  </sheetData>
  <sheetProtection/>
  <printOptions/>
  <pageMargins left="0.7874015748031497" right="0.5905511811023623" top="0.8661417322834646" bottom="0.8661417322834646" header="0.31496062992125984" footer="0.5118110236220472"/>
  <pageSetup horizontalDpi="300" verticalDpi="300" orientation="portrait" paperSize="9" r:id="rId2"/>
  <headerFooter alignWithMargins="0">
    <oddHeader xml:space="preserve">&amp;L&amp;8&amp;F&amp;R </oddHeader>
    <oddFooter>&amp;R&amp;"FuturaTEEMedCon,Običajno"&amp;P/&amp;N</oddFooter>
  </headerFooter>
  <legacyDrawingHF r:id="rId1"/>
</worksheet>
</file>

<file path=xl/worksheets/sheet6.xml><?xml version="1.0" encoding="utf-8"?>
<worksheet xmlns="http://schemas.openxmlformats.org/spreadsheetml/2006/main" xmlns:r="http://schemas.openxmlformats.org/officeDocument/2006/relationships">
  <dimension ref="A1:M75"/>
  <sheetViews>
    <sheetView showZeros="0" view="pageBreakPreview" zoomScaleSheetLayoutView="100" workbookViewId="0" topLeftCell="A49">
      <selection activeCell="E69" sqref="E69"/>
    </sheetView>
  </sheetViews>
  <sheetFormatPr defaultColWidth="9.140625" defaultRowHeight="12.75"/>
  <cols>
    <col min="1" max="1" width="5.8515625" style="55" customWidth="1"/>
    <col min="2" max="2" width="46.7109375" style="55" customWidth="1"/>
    <col min="3" max="3" width="4.7109375" style="210" customWidth="1"/>
    <col min="4" max="4" width="7.28125" style="211" customWidth="1"/>
    <col min="5" max="5" width="10.421875" style="48" customWidth="1"/>
    <col min="6" max="6" width="14.140625" style="48" customWidth="1"/>
    <col min="7" max="16384" width="9.140625" style="55" customWidth="1"/>
  </cols>
  <sheetData>
    <row r="1" spans="1:13" ht="12.75">
      <c r="A1" s="126" t="s">
        <v>38</v>
      </c>
      <c r="B1" s="50" t="s">
        <v>82</v>
      </c>
      <c r="C1" s="205"/>
      <c r="D1" s="206"/>
      <c r="E1" s="207"/>
      <c r="F1" s="207"/>
      <c r="G1" s="54"/>
      <c r="L1" s="208"/>
      <c r="M1" s="208"/>
    </row>
    <row r="2" spans="1:13" ht="12.75">
      <c r="A2" s="209"/>
      <c r="B2" s="50"/>
      <c r="C2" s="205"/>
      <c r="D2" s="206"/>
      <c r="E2" s="207"/>
      <c r="F2" s="207"/>
      <c r="G2" s="54"/>
      <c r="L2" s="208"/>
      <c r="M2" s="208"/>
    </row>
    <row r="3" spans="1:13" ht="25.5">
      <c r="A3" s="54"/>
      <c r="B3" s="54" t="s">
        <v>195</v>
      </c>
      <c r="G3" s="54"/>
      <c r="L3" s="208"/>
      <c r="M3" s="208"/>
    </row>
    <row r="4" spans="1:13" ht="12.75">
      <c r="A4" s="54"/>
      <c r="B4" s="54"/>
      <c r="G4" s="54"/>
      <c r="L4" s="208"/>
      <c r="M4" s="208"/>
    </row>
    <row r="5" spans="1:13" ht="12.75">
      <c r="A5" s="57" t="s">
        <v>2</v>
      </c>
      <c r="B5" s="58" t="s">
        <v>42</v>
      </c>
      <c r="C5" s="58" t="s">
        <v>40</v>
      </c>
      <c r="D5" s="59" t="s">
        <v>43</v>
      </c>
      <c r="E5" s="60" t="s">
        <v>44</v>
      </c>
      <c r="F5" s="61" t="s">
        <v>3</v>
      </c>
      <c r="G5" s="54"/>
      <c r="L5" s="208"/>
      <c r="M5" s="208"/>
    </row>
    <row r="6" spans="1:9" s="144" customFormat="1" ht="12.75">
      <c r="A6" s="54"/>
      <c r="B6" s="54"/>
      <c r="C6" s="210"/>
      <c r="D6" s="211"/>
      <c r="E6" s="48"/>
      <c r="F6" s="48"/>
      <c r="G6" s="212"/>
      <c r="H6" s="212"/>
      <c r="I6" s="213"/>
    </row>
    <row r="7" spans="1:9" s="144" customFormat="1" ht="39" customHeight="1">
      <c r="A7" s="62">
        <v>1</v>
      </c>
      <c r="B7" s="138" t="s">
        <v>202</v>
      </c>
      <c r="C7" s="172" t="s">
        <v>33</v>
      </c>
      <c r="D7" s="362">
        <v>1</v>
      </c>
      <c r="E7" s="255"/>
      <c r="F7" s="256">
        <f>D7*E7</f>
        <v>0</v>
      </c>
      <c r="G7" s="212"/>
      <c r="H7" s="212"/>
      <c r="I7" s="213"/>
    </row>
    <row r="8" spans="1:9" s="144" customFormat="1" ht="12.75">
      <c r="A8" s="62" t="s">
        <v>203</v>
      </c>
      <c r="B8" s="361" t="s">
        <v>166</v>
      </c>
      <c r="C8" s="172"/>
      <c r="D8" s="362"/>
      <c r="E8" s="255"/>
      <c r="F8" s="256"/>
      <c r="G8" s="212"/>
      <c r="H8" s="212"/>
      <c r="I8" s="213"/>
    </row>
    <row r="9" spans="1:13" s="98" customFormat="1" ht="25.5">
      <c r="A9" s="66" t="s">
        <v>63</v>
      </c>
      <c r="B9" s="151" t="s">
        <v>14</v>
      </c>
      <c r="C9" s="172" t="s">
        <v>33</v>
      </c>
      <c r="D9" s="362">
        <v>1</v>
      </c>
      <c r="E9" s="255"/>
      <c r="F9" s="256">
        <f>D9*E9</f>
        <v>0</v>
      </c>
      <c r="G9" s="138"/>
      <c r="L9" s="156"/>
      <c r="M9" s="156"/>
    </row>
    <row r="10" spans="1:13" s="98" customFormat="1" ht="12.75">
      <c r="A10" s="66" t="s">
        <v>63</v>
      </c>
      <c r="B10" s="151" t="s">
        <v>241</v>
      </c>
      <c r="C10" s="172" t="s">
        <v>33</v>
      </c>
      <c r="D10" s="362">
        <v>1</v>
      </c>
      <c r="E10" s="255"/>
      <c r="F10" s="256">
        <f>D10*E10</f>
        <v>0</v>
      </c>
      <c r="G10" s="138"/>
      <c r="L10" s="156"/>
      <c r="M10" s="156"/>
    </row>
    <row r="11" spans="1:13" s="98" customFormat="1" ht="25.5">
      <c r="A11" s="66" t="s">
        <v>63</v>
      </c>
      <c r="B11" s="149" t="s">
        <v>15</v>
      </c>
      <c r="C11" s="172" t="s">
        <v>33</v>
      </c>
      <c r="D11" s="362">
        <v>3</v>
      </c>
      <c r="E11" s="255"/>
      <c r="F11" s="256">
        <f aca="true" t="shared" si="0" ref="F11:F25">D11*E11</f>
        <v>0</v>
      </c>
      <c r="G11" s="138"/>
      <c r="L11" s="156"/>
      <c r="M11" s="156"/>
    </row>
    <row r="12" spans="1:13" s="98" customFormat="1" ht="25.5">
      <c r="A12" s="66" t="s">
        <v>63</v>
      </c>
      <c r="B12" s="149" t="s">
        <v>16</v>
      </c>
      <c r="C12" s="172" t="s">
        <v>33</v>
      </c>
      <c r="D12" s="362">
        <v>3</v>
      </c>
      <c r="E12" s="255"/>
      <c r="F12" s="256">
        <f t="shared" si="0"/>
        <v>0</v>
      </c>
      <c r="G12" s="138"/>
      <c r="L12" s="156"/>
      <c r="M12" s="156"/>
    </row>
    <row r="13" spans="1:13" s="98" customFormat="1" ht="12.75">
      <c r="A13" s="66" t="s">
        <v>63</v>
      </c>
      <c r="B13" s="151" t="s">
        <v>114</v>
      </c>
      <c r="C13" s="172" t="s">
        <v>33</v>
      </c>
      <c r="D13" s="362">
        <v>1</v>
      </c>
      <c r="E13" s="255"/>
      <c r="F13" s="256">
        <f>D13*E13</f>
        <v>0</v>
      </c>
      <c r="G13" s="138"/>
      <c r="L13" s="298"/>
      <c r="M13" s="298"/>
    </row>
    <row r="14" spans="1:11" s="216" customFormat="1" ht="12.75">
      <c r="A14" s="66" t="s">
        <v>63</v>
      </c>
      <c r="B14" s="151" t="s">
        <v>97</v>
      </c>
      <c r="C14" s="172" t="s">
        <v>33</v>
      </c>
      <c r="D14" s="363">
        <v>3</v>
      </c>
      <c r="E14" s="257"/>
      <c r="F14" s="256">
        <f>D14*E14</f>
        <v>0</v>
      </c>
      <c r="G14" s="86"/>
      <c r="H14" s="214"/>
      <c r="I14" s="214"/>
      <c r="J14" s="215"/>
      <c r="K14" s="214"/>
    </row>
    <row r="15" spans="1:6" ht="12.75">
      <c r="A15" s="218" t="s">
        <v>76</v>
      </c>
      <c r="B15" s="149" t="s">
        <v>161</v>
      </c>
      <c r="C15" s="172" t="s">
        <v>33</v>
      </c>
      <c r="D15" s="362">
        <v>1</v>
      </c>
      <c r="E15" s="255"/>
      <c r="F15" s="256">
        <f t="shared" si="0"/>
        <v>0</v>
      </c>
    </row>
    <row r="16" spans="1:6" ht="12.75">
      <c r="A16" s="218" t="s">
        <v>76</v>
      </c>
      <c r="B16" s="149" t="s">
        <v>162</v>
      </c>
      <c r="C16" s="172" t="s">
        <v>33</v>
      </c>
      <c r="D16" s="362">
        <v>1</v>
      </c>
      <c r="E16" s="255"/>
      <c r="F16" s="256">
        <f t="shared" si="0"/>
        <v>0</v>
      </c>
    </row>
    <row r="17" spans="1:6" ht="12.75">
      <c r="A17" s="218" t="s">
        <v>76</v>
      </c>
      <c r="B17" s="149" t="s">
        <v>163</v>
      </c>
      <c r="C17" s="172" t="s">
        <v>33</v>
      </c>
      <c r="D17" s="362">
        <v>4</v>
      </c>
      <c r="E17" s="255"/>
      <c r="F17" s="256">
        <f t="shared" si="0"/>
        <v>0</v>
      </c>
    </row>
    <row r="18" spans="1:9" s="144" customFormat="1" ht="25.5">
      <c r="A18" s="66" t="s">
        <v>63</v>
      </c>
      <c r="B18" s="149" t="s">
        <v>109</v>
      </c>
      <c r="C18" s="172" t="s">
        <v>33</v>
      </c>
      <c r="D18" s="363">
        <v>3</v>
      </c>
      <c r="E18" s="257"/>
      <c r="F18" s="256">
        <f t="shared" si="0"/>
        <v>0</v>
      </c>
      <c r="G18" s="212"/>
      <c r="H18" s="212"/>
      <c r="I18" s="220"/>
    </row>
    <row r="19" spans="1:8" s="144" customFormat="1" ht="12.75">
      <c r="A19" s="66" t="s">
        <v>63</v>
      </c>
      <c r="B19" s="149" t="s">
        <v>110</v>
      </c>
      <c r="C19" s="172" t="s">
        <v>33</v>
      </c>
      <c r="D19" s="363">
        <v>3</v>
      </c>
      <c r="E19" s="257"/>
      <c r="F19" s="256">
        <f t="shared" si="0"/>
        <v>0</v>
      </c>
      <c r="G19" s="83"/>
      <c r="H19" s="83"/>
    </row>
    <row r="20" spans="1:9" s="144" customFormat="1" ht="12.75">
      <c r="A20" s="66" t="s">
        <v>63</v>
      </c>
      <c r="B20" s="149" t="s">
        <v>111</v>
      </c>
      <c r="C20" s="172" t="s">
        <v>33</v>
      </c>
      <c r="D20" s="363">
        <v>3</v>
      </c>
      <c r="E20" s="257"/>
      <c r="F20" s="256">
        <f t="shared" si="0"/>
        <v>0</v>
      </c>
      <c r="G20" s="212"/>
      <c r="H20" s="212"/>
      <c r="I20" s="220"/>
    </row>
    <row r="21" spans="1:9" s="144" customFormat="1" ht="25.5">
      <c r="A21" s="66" t="s">
        <v>63</v>
      </c>
      <c r="B21" s="151" t="s">
        <v>159</v>
      </c>
      <c r="C21" s="172" t="s">
        <v>33</v>
      </c>
      <c r="D21" s="363">
        <v>1</v>
      </c>
      <c r="E21" s="257"/>
      <c r="F21" s="256">
        <f>D21*E21</f>
        <v>0</v>
      </c>
      <c r="G21" s="212"/>
      <c r="H21" s="212"/>
      <c r="I21" s="220"/>
    </row>
    <row r="22" spans="1:8" s="144" customFormat="1" ht="12.75">
      <c r="A22" s="66" t="s">
        <v>63</v>
      </c>
      <c r="B22" s="149" t="s">
        <v>110</v>
      </c>
      <c r="C22" s="172" t="s">
        <v>33</v>
      </c>
      <c r="D22" s="363">
        <v>1</v>
      </c>
      <c r="E22" s="257"/>
      <c r="F22" s="256">
        <f>D22*E22</f>
        <v>0</v>
      </c>
      <c r="G22" s="83"/>
      <c r="H22" s="83"/>
    </row>
    <row r="23" spans="1:9" s="144" customFormat="1" ht="12.75">
      <c r="A23" s="66" t="s">
        <v>63</v>
      </c>
      <c r="B23" s="151" t="s">
        <v>160</v>
      </c>
      <c r="C23" s="172" t="s">
        <v>33</v>
      </c>
      <c r="D23" s="363">
        <v>1</v>
      </c>
      <c r="E23" s="257"/>
      <c r="F23" s="256">
        <f>D23*E23</f>
        <v>0</v>
      </c>
      <c r="G23" s="212"/>
      <c r="H23" s="212"/>
      <c r="I23" s="220"/>
    </row>
    <row r="24" spans="1:13" s="98" customFormat="1" ht="12.75">
      <c r="A24" s="66" t="s">
        <v>63</v>
      </c>
      <c r="B24" s="151" t="s">
        <v>158</v>
      </c>
      <c r="C24" s="172" t="s">
        <v>33</v>
      </c>
      <c r="D24" s="362">
        <v>4</v>
      </c>
      <c r="E24" s="255"/>
      <c r="F24" s="256">
        <f t="shared" si="0"/>
        <v>0</v>
      </c>
      <c r="G24" s="138"/>
      <c r="L24" s="298"/>
      <c r="M24" s="298"/>
    </row>
    <row r="25" spans="1:11" s="216" customFormat="1" ht="12.75">
      <c r="A25" s="66" t="s">
        <v>63</v>
      </c>
      <c r="B25" s="151" t="s">
        <v>164</v>
      </c>
      <c r="C25" s="172" t="s">
        <v>33</v>
      </c>
      <c r="D25" s="363">
        <v>9</v>
      </c>
      <c r="E25" s="257"/>
      <c r="F25" s="256">
        <f t="shared" si="0"/>
        <v>0</v>
      </c>
      <c r="G25" s="86"/>
      <c r="H25" s="214"/>
      <c r="I25" s="214"/>
      <c r="J25" s="215"/>
      <c r="K25" s="214"/>
    </row>
    <row r="26" spans="1:9" s="144" customFormat="1" ht="25.5">
      <c r="A26" s="66" t="s">
        <v>63</v>
      </c>
      <c r="B26" s="151" t="s">
        <v>207</v>
      </c>
      <c r="C26" s="172" t="s">
        <v>33</v>
      </c>
      <c r="D26" s="363">
        <v>9</v>
      </c>
      <c r="E26" s="257"/>
      <c r="F26" s="256">
        <f aca="true" t="shared" si="1" ref="F26:F31">D26*E26</f>
        <v>0</v>
      </c>
      <c r="G26" s="212"/>
      <c r="H26" s="212"/>
      <c r="I26" s="220"/>
    </row>
    <row r="27" spans="1:9" s="144" customFormat="1" ht="25.5">
      <c r="A27" s="66" t="s">
        <v>63</v>
      </c>
      <c r="B27" s="151" t="s">
        <v>104</v>
      </c>
      <c r="C27" s="172" t="s">
        <v>33</v>
      </c>
      <c r="D27" s="363">
        <v>44</v>
      </c>
      <c r="E27" s="257"/>
      <c r="F27" s="256">
        <f t="shared" si="1"/>
        <v>0</v>
      </c>
      <c r="G27" s="212"/>
      <c r="H27" s="212"/>
      <c r="I27" s="220"/>
    </row>
    <row r="28" spans="1:9" s="144" customFormat="1" ht="25.5">
      <c r="A28" s="66" t="s">
        <v>63</v>
      </c>
      <c r="B28" s="151" t="s">
        <v>157</v>
      </c>
      <c r="C28" s="172" t="s">
        <v>33</v>
      </c>
      <c r="D28" s="363">
        <v>50</v>
      </c>
      <c r="E28" s="257"/>
      <c r="F28" s="256">
        <f t="shared" si="1"/>
        <v>0</v>
      </c>
      <c r="G28" s="212"/>
      <c r="H28" s="212"/>
      <c r="I28" s="220"/>
    </row>
    <row r="29" spans="1:9" s="144" customFormat="1" ht="25.5">
      <c r="A29" s="66" t="s">
        <v>63</v>
      </c>
      <c r="B29" s="151" t="s">
        <v>208</v>
      </c>
      <c r="C29" s="172" t="s">
        <v>33</v>
      </c>
      <c r="D29" s="363">
        <v>5</v>
      </c>
      <c r="E29" s="257"/>
      <c r="F29" s="256">
        <f t="shared" si="1"/>
        <v>0</v>
      </c>
      <c r="G29" s="212"/>
      <c r="H29" s="212"/>
      <c r="I29" s="220"/>
    </row>
    <row r="30" spans="1:13" s="101" customFormat="1" ht="25.5">
      <c r="A30" s="66" t="s">
        <v>63</v>
      </c>
      <c r="B30" s="149" t="s">
        <v>17</v>
      </c>
      <c r="C30" s="172" t="s">
        <v>33</v>
      </c>
      <c r="D30" s="362">
        <v>19</v>
      </c>
      <c r="E30" s="255"/>
      <c r="F30" s="256">
        <f t="shared" si="1"/>
        <v>0</v>
      </c>
      <c r="G30" s="138"/>
      <c r="H30" s="98"/>
      <c r="L30" s="217"/>
      <c r="M30" s="217"/>
    </row>
    <row r="31" spans="1:13" s="98" customFormat="1" ht="25.5">
      <c r="A31" s="66" t="s">
        <v>63</v>
      </c>
      <c r="B31" s="149" t="s">
        <v>209</v>
      </c>
      <c r="C31" s="172" t="s">
        <v>33</v>
      </c>
      <c r="D31" s="362">
        <v>1</v>
      </c>
      <c r="E31" s="255"/>
      <c r="F31" s="256">
        <f t="shared" si="1"/>
        <v>0</v>
      </c>
      <c r="G31" s="138"/>
      <c r="L31" s="156"/>
      <c r="M31" s="156"/>
    </row>
    <row r="32" spans="1:9" s="144" customFormat="1" ht="12.75">
      <c r="A32" s="62" t="s">
        <v>204</v>
      </c>
      <c r="B32" s="361" t="s">
        <v>165</v>
      </c>
      <c r="C32" s="172"/>
      <c r="D32" s="362"/>
      <c r="E32" s="255"/>
      <c r="F32" s="256"/>
      <c r="G32" s="212"/>
      <c r="H32" s="212"/>
      <c r="I32" s="213"/>
    </row>
    <row r="33" spans="1:13" s="98" customFormat="1" ht="12.75">
      <c r="A33" s="66" t="s">
        <v>63</v>
      </c>
      <c r="B33" s="151" t="s">
        <v>212</v>
      </c>
      <c r="C33" s="172" t="s">
        <v>33</v>
      </c>
      <c r="D33" s="362">
        <v>1</v>
      </c>
      <c r="E33" s="255"/>
      <c r="F33" s="256">
        <f>D33*E33</f>
        <v>0</v>
      </c>
      <c r="G33" s="138"/>
      <c r="L33" s="156"/>
      <c r="M33" s="156"/>
    </row>
    <row r="34" spans="1:13" s="98" customFormat="1" ht="25.5">
      <c r="A34" s="66" t="s">
        <v>63</v>
      </c>
      <c r="B34" s="149" t="s">
        <v>15</v>
      </c>
      <c r="C34" s="172" t="s">
        <v>33</v>
      </c>
      <c r="D34" s="362">
        <v>4</v>
      </c>
      <c r="E34" s="255"/>
      <c r="F34" s="256">
        <f aca="true" t="shared" si="2" ref="F34:F48">D34*E34</f>
        <v>0</v>
      </c>
      <c r="G34" s="138"/>
      <c r="L34" s="156"/>
      <c r="M34" s="156"/>
    </row>
    <row r="35" spans="1:13" s="98" customFormat="1" ht="25.5">
      <c r="A35" s="66" t="s">
        <v>63</v>
      </c>
      <c r="B35" s="149" t="s">
        <v>16</v>
      </c>
      <c r="C35" s="172" t="s">
        <v>33</v>
      </c>
      <c r="D35" s="362">
        <v>4</v>
      </c>
      <c r="E35" s="255"/>
      <c r="F35" s="256">
        <f t="shared" si="2"/>
        <v>0</v>
      </c>
      <c r="G35" s="138"/>
      <c r="L35" s="156"/>
      <c r="M35" s="156"/>
    </row>
    <row r="36" spans="1:13" s="98" customFormat="1" ht="12.75">
      <c r="A36" s="66" t="s">
        <v>63</v>
      </c>
      <c r="B36" s="151" t="s">
        <v>205</v>
      </c>
      <c r="C36" s="172" t="s">
        <v>33</v>
      </c>
      <c r="D36" s="362">
        <v>1</v>
      </c>
      <c r="E36" s="255"/>
      <c r="F36" s="256">
        <f t="shared" si="2"/>
        <v>0</v>
      </c>
      <c r="G36" s="138"/>
      <c r="L36" s="298"/>
      <c r="M36" s="298"/>
    </row>
    <row r="37" spans="1:11" s="216" customFormat="1" ht="12.75">
      <c r="A37" s="66" t="s">
        <v>63</v>
      </c>
      <c r="B37" s="151" t="s">
        <v>97</v>
      </c>
      <c r="C37" s="172" t="s">
        <v>33</v>
      </c>
      <c r="D37" s="363">
        <v>3</v>
      </c>
      <c r="E37" s="257"/>
      <c r="F37" s="256">
        <f t="shared" si="2"/>
        <v>0</v>
      </c>
      <c r="G37" s="86"/>
      <c r="H37" s="214"/>
      <c r="I37" s="214"/>
      <c r="J37" s="215"/>
      <c r="K37" s="214"/>
    </row>
    <row r="38" spans="1:6" ht="12.75">
      <c r="A38" s="218" t="s">
        <v>76</v>
      </c>
      <c r="B38" s="149" t="s">
        <v>161</v>
      </c>
      <c r="C38" s="172" t="s">
        <v>33</v>
      </c>
      <c r="D38" s="362">
        <v>1</v>
      </c>
      <c r="E38" s="255"/>
      <c r="F38" s="256">
        <f t="shared" si="2"/>
        <v>0</v>
      </c>
    </row>
    <row r="39" spans="1:6" ht="12.75">
      <c r="A39" s="218" t="s">
        <v>76</v>
      </c>
      <c r="B39" s="149" t="s">
        <v>162</v>
      </c>
      <c r="C39" s="172" t="s">
        <v>33</v>
      </c>
      <c r="D39" s="362">
        <v>1</v>
      </c>
      <c r="E39" s="255"/>
      <c r="F39" s="256">
        <f t="shared" si="2"/>
        <v>0</v>
      </c>
    </row>
    <row r="40" spans="1:6" ht="12.75">
      <c r="A40" s="218" t="s">
        <v>76</v>
      </c>
      <c r="B40" s="149" t="s">
        <v>163</v>
      </c>
      <c r="C40" s="172" t="s">
        <v>33</v>
      </c>
      <c r="D40" s="362">
        <v>4</v>
      </c>
      <c r="E40" s="255"/>
      <c r="F40" s="256">
        <f t="shared" si="2"/>
        <v>0</v>
      </c>
    </row>
    <row r="41" spans="1:9" s="144" customFormat="1" ht="25.5">
      <c r="A41" s="66" t="s">
        <v>63</v>
      </c>
      <c r="B41" s="149" t="s">
        <v>109</v>
      </c>
      <c r="C41" s="172" t="s">
        <v>33</v>
      </c>
      <c r="D41" s="363">
        <v>3</v>
      </c>
      <c r="E41" s="257"/>
      <c r="F41" s="256">
        <f t="shared" si="2"/>
        <v>0</v>
      </c>
      <c r="G41" s="212"/>
      <c r="H41" s="212"/>
      <c r="I41" s="220"/>
    </row>
    <row r="42" spans="1:8" s="144" customFormat="1" ht="12.75">
      <c r="A42" s="66" t="s">
        <v>63</v>
      </c>
      <c r="B42" s="149" t="s">
        <v>110</v>
      </c>
      <c r="C42" s="172" t="s">
        <v>33</v>
      </c>
      <c r="D42" s="363">
        <v>3</v>
      </c>
      <c r="E42" s="257"/>
      <c r="F42" s="256">
        <f t="shared" si="2"/>
        <v>0</v>
      </c>
      <c r="G42" s="83"/>
      <c r="H42" s="83"/>
    </row>
    <row r="43" spans="1:9" s="144" customFormat="1" ht="12.75">
      <c r="A43" s="66" t="s">
        <v>63</v>
      </c>
      <c r="B43" s="149" t="s">
        <v>111</v>
      </c>
      <c r="C43" s="172" t="s">
        <v>33</v>
      </c>
      <c r="D43" s="363">
        <v>3</v>
      </c>
      <c r="E43" s="257"/>
      <c r="F43" s="256">
        <f t="shared" si="2"/>
        <v>0</v>
      </c>
      <c r="G43" s="212"/>
      <c r="H43" s="212"/>
      <c r="I43" s="220"/>
    </row>
    <row r="44" spans="1:9" s="144" customFormat="1" ht="25.5">
      <c r="A44" s="66" t="s">
        <v>63</v>
      </c>
      <c r="B44" s="151" t="s">
        <v>159</v>
      </c>
      <c r="C44" s="172" t="s">
        <v>33</v>
      </c>
      <c r="D44" s="363">
        <v>1</v>
      </c>
      <c r="E44" s="257"/>
      <c r="F44" s="256">
        <f t="shared" si="2"/>
        <v>0</v>
      </c>
      <c r="G44" s="212"/>
      <c r="H44" s="212"/>
      <c r="I44" s="220"/>
    </row>
    <row r="45" spans="1:8" s="144" customFormat="1" ht="12.75">
      <c r="A45" s="66" t="s">
        <v>63</v>
      </c>
      <c r="B45" s="149" t="s">
        <v>110</v>
      </c>
      <c r="C45" s="172" t="s">
        <v>33</v>
      </c>
      <c r="D45" s="363">
        <v>1</v>
      </c>
      <c r="E45" s="257"/>
      <c r="F45" s="256">
        <f t="shared" si="2"/>
        <v>0</v>
      </c>
      <c r="G45" s="83"/>
      <c r="H45" s="83"/>
    </row>
    <row r="46" spans="1:9" s="144" customFormat="1" ht="12.75">
      <c r="A46" s="66" t="s">
        <v>63</v>
      </c>
      <c r="B46" s="151" t="s">
        <v>160</v>
      </c>
      <c r="C46" s="172" t="s">
        <v>33</v>
      </c>
      <c r="D46" s="363">
        <v>1</v>
      </c>
      <c r="E46" s="257"/>
      <c r="F46" s="256">
        <f t="shared" si="2"/>
        <v>0</v>
      </c>
      <c r="G46" s="212"/>
      <c r="H46" s="212"/>
      <c r="I46" s="220"/>
    </row>
    <row r="47" spans="1:13" s="98" customFormat="1" ht="12.75">
      <c r="A47" s="66" t="s">
        <v>63</v>
      </c>
      <c r="B47" s="151" t="s">
        <v>158</v>
      </c>
      <c r="C47" s="172" t="s">
        <v>33</v>
      </c>
      <c r="D47" s="362">
        <v>3</v>
      </c>
      <c r="E47" s="255"/>
      <c r="F47" s="256">
        <f t="shared" si="2"/>
        <v>0</v>
      </c>
      <c r="G47" s="138"/>
      <c r="L47" s="298"/>
      <c r="M47" s="298"/>
    </row>
    <row r="48" spans="1:11" s="216" customFormat="1" ht="12.75">
      <c r="A48" s="66" t="s">
        <v>63</v>
      </c>
      <c r="B48" s="151" t="s">
        <v>164</v>
      </c>
      <c r="C48" s="172" t="s">
        <v>33</v>
      </c>
      <c r="D48" s="363">
        <v>6</v>
      </c>
      <c r="E48" s="257"/>
      <c r="F48" s="256">
        <f t="shared" si="2"/>
        <v>0</v>
      </c>
      <c r="G48" s="86"/>
      <c r="H48" s="214"/>
      <c r="I48" s="214"/>
      <c r="J48" s="215"/>
      <c r="K48" s="214"/>
    </row>
    <row r="49" spans="1:9" s="144" customFormat="1" ht="25.5">
      <c r="A49" s="66" t="s">
        <v>63</v>
      </c>
      <c r="B49" s="151" t="s">
        <v>104</v>
      </c>
      <c r="C49" s="172" t="s">
        <v>33</v>
      </c>
      <c r="D49" s="363">
        <v>23</v>
      </c>
      <c r="E49" s="257"/>
      <c r="F49" s="256">
        <f aca="true" t="shared" si="3" ref="F49:F54">D49*E49</f>
        <v>0</v>
      </c>
      <c r="G49" s="212"/>
      <c r="H49" s="212"/>
      <c r="I49" s="220"/>
    </row>
    <row r="50" spans="1:9" s="144" customFormat="1" ht="25.5">
      <c r="A50" s="66" t="s">
        <v>63</v>
      </c>
      <c r="B50" s="151" t="s">
        <v>206</v>
      </c>
      <c r="C50" s="172" t="s">
        <v>33</v>
      </c>
      <c r="D50" s="363">
        <v>20</v>
      </c>
      <c r="E50" s="257"/>
      <c r="F50" s="256">
        <f t="shared" si="3"/>
        <v>0</v>
      </c>
      <c r="G50" s="212"/>
      <c r="H50" s="212"/>
      <c r="I50" s="220"/>
    </row>
    <row r="51" spans="1:9" s="144" customFormat="1" ht="25.5">
      <c r="A51" s="66" t="s">
        <v>63</v>
      </c>
      <c r="B51" s="151" t="s">
        <v>167</v>
      </c>
      <c r="C51" s="172" t="s">
        <v>33</v>
      </c>
      <c r="D51" s="363">
        <v>1</v>
      </c>
      <c r="E51" s="257"/>
      <c r="F51" s="256">
        <f t="shared" si="3"/>
        <v>0</v>
      </c>
      <c r="G51" s="212"/>
      <c r="H51" s="212"/>
      <c r="I51" s="220"/>
    </row>
    <row r="52" spans="1:9" s="144" customFormat="1" ht="25.5">
      <c r="A52" s="66" t="s">
        <v>63</v>
      </c>
      <c r="B52" s="151" t="s">
        <v>207</v>
      </c>
      <c r="C52" s="172" t="s">
        <v>33</v>
      </c>
      <c r="D52" s="363">
        <v>3</v>
      </c>
      <c r="E52" s="257"/>
      <c r="F52" s="256">
        <f t="shared" si="3"/>
        <v>0</v>
      </c>
      <c r="G52" s="212"/>
      <c r="H52" s="212"/>
      <c r="I52" s="220"/>
    </row>
    <row r="53" spans="1:13" s="101" customFormat="1" ht="25.5">
      <c r="A53" s="66" t="s">
        <v>63</v>
      </c>
      <c r="B53" s="149" t="s">
        <v>17</v>
      </c>
      <c r="C53" s="172" t="s">
        <v>33</v>
      </c>
      <c r="D53" s="362">
        <v>8</v>
      </c>
      <c r="E53" s="255"/>
      <c r="F53" s="256">
        <f t="shared" si="3"/>
        <v>0</v>
      </c>
      <c r="G53" s="138"/>
      <c r="H53" s="98"/>
      <c r="L53" s="217"/>
      <c r="M53" s="217"/>
    </row>
    <row r="54" spans="1:13" s="98" customFormat="1" ht="25.5">
      <c r="A54" s="66" t="s">
        <v>63</v>
      </c>
      <c r="B54" s="149" t="s">
        <v>209</v>
      </c>
      <c r="C54" s="172" t="s">
        <v>33</v>
      </c>
      <c r="D54" s="362">
        <v>2</v>
      </c>
      <c r="E54" s="255"/>
      <c r="F54" s="256">
        <f t="shared" si="3"/>
        <v>0</v>
      </c>
      <c r="G54" s="138"/>
      <c r="L54" s="156"/>
      <c r="M54" s="156"/>
    </row>
    <row r="55" spans="1:11" s="216" customFormat="1" ht="25.5">
      <c r="A55" s="218" t="s">
        <v>76</v>
      </c>
      <c r="B55" s="219" t="s">
        <v>115</v>
      </c>
      <c r="C55" s="258"/>
      <c r="D55" s="259">
        <v>0.15</v>
      </c>
      <c r="E55" s="260"/>
      <c r="F55" s="261">
        <f>SUM(F7:F53)*D55</f>
        <v>0</v>
      </c>
      <c r="G55" s="86"/>
      <c r="H55" s="214"/>
      <c r="I55" s="214"/>
      <c r="J55" s="215"/>
      <c r="K55" s="214"/>
    </row>
    <row r="56" spans="1:11" s="216" customFormat="1" ht="12.75">
      <c r="A56" s="69"/>
      <c r="B56" s="70" t="s">
        <v>29</v>
      </c>
      <c r="C56" s="262" t="s">
        <v>5</v>
      </c>
      <c r="D56" s="263">
        <v>1</v>
      </c>
      <c r="E56" s="137"/>
      <c r="F56" s="264">
        <f>SUM(F7:F55)*D56</f>
        <v>0</v>
      </c>
      <c r="G56" s="86"/>
      <c r="H56" s="214"/>
      <c r="I56" s="214"/>
      <c r="J56" s="215"/>
      <c r="K56" s="214"/>
    </row>
    <row r="57" spans="1:11" s="216" customFormat="1" ht="12.75">
      <c r="A57" s="69"/>
      <c r="B57" s="70"/>
      <c r="C57" s="364"/>
      <c r="D57" s="365"/>
      <c r="E57" s="137"/>
      <c r="F57" s="366"/>
      <c r="G57" s="86"/>
      <c r="H57" s="214"/>
      <c r="I57" s="214"/>
      <c r="J57" s="215"/>
      <c r="K57" s="214"/>
    </row>
    <row r="58" spans="1:9" s="144" customFormat="1" ht="12.75">
      <c r="A58" s="62">
        <v>2</v>
      </c>
      <c r="B58" s="138" t="s">
        <v>210</v>
      </c>
      <c r="C58" s="172"/>
      <c r="D58" s="362"/>
      <c r="E58" s="255"/>
      <c r="F58" s="256"/>
      <c r="G58" s="212"/>
      <c r="H58" s="212"/>
      <c r="I58" s="213"/>
    </row>
    <row r="59" spans="1:9" s="144" customFormat="1" ht="12.75">
      <c r="A59" s="66" t="s">
        <v>63</v>
      </c>
      <c r="B59" s="151" t="s">
        <v>211</v>
      </c>
      <c r="C59" s="172" t="s">
        <v>33</v>
      </c>
      <c r="D59" s="363">
        <v>2</v>
      </c>
      <c r="E59" s="257"/>
      <c r="F59" s="256">
        <f>D59*E59</f>
        <v>0</v>
      </c>
      <c r="G59" s="212"/>
      <c r="H59" s="212"/>
      <c r="I59" s="220"/>
    </row>
    <row r="60" spans="1:11" s="216" customFormat="1" ht="25.5">
      <c r="A60" s="218" t="s">
        <v>76</v>
      </c>
      <c r="B60" s="219" t="s">
        <v>115</v>
      </c>
      <c r="C60" s="258"/>
      <c r="D60" s="259">
        <v>0.15</v>
      </c>
      <c r="E60" s="260"/>
      <c r="F60" s="261">
        <f>SUM(F58:F59)*D60</f>
        <v>0</v>
      </c>
      <c r="G60" s="86"/>
      <c r="H60" s="214"/>
      <c r="I60" s="214"/>
      <c r="J60" s="215"/>
      <c r="K60" s="214"/>
    </row>
    <row r="61" spans="1:11" s="216" customFormat="1" ht="12.75">
      <c r="A61" s="69"/>
      <c r="B61" s="70" t="s">
        <v>29</v>
      </c>
      <c r="C61" s="262" t="s">
        <v>5</v>
      </c>
      <c r="D61" s="263">
        <v>1</v>
      </c>
      <c r="E61" s="137"/>
      <c r="F61" s="264">
        <f>SUM(F58:F60)*D61</f>
        <v>0</v>
      </c>
      <c r="G61" s="86"/>
      <c r="H61" s="214"/>
      <c r="I61" s="214"/>
      <c r="J61" s="215"/>
      <c r="K61" s="214"/>
    </row>
    <row r="62" spans="1:11" s="216" customFormat="1" ht="12.75">
      <c r="A62" s="69"/>
      <c r="B62" s="70"/>
      <c r="C62" s="364"/>
      <c r="D62" s="365"/>
      <c r="E62" s="137"/>
      <c r="F62" s="366"/>
      <c r="G62" s="86"/>
      <c r="H62" s="214"/>
      <c r="I62" s="214"/>
      <c r="J62" s="215"/>
      <c r="K62" s="214"/>
    </row>
    <row r="63" spans="1:9" s="144" customFormat="1" ht="25.5">
      <c r="A63" s="62">
        <v>3</v>
      </c>
      <c r="B63" s="138" t="s">
        <v>223</v>
      </c>
      <c r="C63" s="172"/>
      <c r="D63" s="362"/>
      <c r="E63" s="255"/>
      <c r="F63" s="256"/>
      <c r="G63" s="212"/>
      <c r="H63" s="212"/>
      <c r="I63" s="213"/>
    </row>
    <row r="64" spans="1:9" s="144" customFormat="1" ht="12.75">
      <c r="A64" s="66" t="s">
        <v>63</v>
      </c>
      <c r="B64" s="151" t="s">
        <v>221</v>
      </c>
      <c r="C64" s="172" t="s">
        <v>33</v>
      </c>
      <c r="D64" s="363">
        <v>1</v>
      </c>
      <c r="E64" s="257"/>
      <c r="F64" s="256">
        <f>D64*E64</f>
        <v>0</v>
      </c>
      <c r="G64" s="212"/>
      <c r="H64" s="212"/>
      <c r="I64" s="220"/>
    </row>
    <row r="65" spans="1:9" s="144" customFormat="1" ht="25.5">
      <c r="A65" s="66" t="s">
        <v>63</v>
      </c>
      <c r="B65" s="151" t="s">
        <v>222</v>
      </c>
      <c r="C65" s="172" t="s">
        <v>33</v>
      </c>
      <c r="D65" s="363">
        <v>48</v>
      </c>
      <c r="E65" s="257"/>
      <c r="F65" s="256">
        <f>D65*E65</f>
        <v>0</v>
      </c>
      <c r="G65" s="212"/>
      <c r="H65" s="212"/>
      <c r="I65" s="220"/>
    </row>
    <row r="66" spans="1:11" s="216" customFormat="1" ht="25.5">
      <c r="A66" s="66" t="s">
        <v>63</v>
      </c>
      <c r="B66" s="219" t="s">
        <v>115</v>
      </c>
      <c r="C66" s="258"/>
      <c r="D66" s="259">
        <v>0.15</v>
      </c>
      <c r="E66" s="260"/>
      <c r="F66" s="261">
        <f>SUM(F63:F64)*D66</f>
        <v>0</v>
      </c>
      <c r="G66" s="86"/>
      <c r="H66" s="214"/>
      <c r="I66" s="214"/>
      <c r="J66" s="215"/>
      <c r="K66" s="214"/>
    </row>
    <row r="67" spans="1:11" s="216" customFormat="1" ht="12.75">
      <c r="A67" s="69"/>
      <c r="B67" s="70" t="s">
        <v>29</v>
      </c>
      <c r="C67" s="262" t="s">
        <v>5</v>
      </c>
      <c r="D67" s="263">
        <v>1</v>
      </c>
      <c r="E67" s="137"/>
      <c r="F67" s="264">
        <f>SUM(F63:F66)*D67</f>
        <v>0</v>
      </c>
      <c r="G67" s="86"/>
      <c r="H67" s="214"/>
      <c r="I67" s="214"/>
      <c r="J67" s="215"/>
      <c r="K67" s="214"/>
    </row>
    <row r="68" spans="1:11" s="216" customFormat="1" ht="12.75">
      <c r="A68" s="69"/>
      <c r="B68" s="70"/>
      <c r="C68" s="364"/>
      <c r="D68" s="365"/>
      <c r="E68" s="137"/>
      <c r="F68" s="366"/>
      <c r="G68" s="86"/>
      <c r="H68" s="214"/>
      <c r="I68" s="214"/>
      <c r="J68" s="215"/>
      <c r="K68" s="214"/>
    </row>
    <row r="69" spans="1:9" s="144" customFormat="1" ht="25.5">
      <c r="A69" s="62">
        <v>3</v>
      </c>
      <c r="B69" s="138" t="s">
        <v>244</v>
      </c>
      <c r="C69" s="172"/>
      <c r="D69" s="362"/>
      <c r="E69" s="255"/>
      <c r="F69" s="256"/>
      <c r="G69" s="212"/>
      <c r="H69" s="212"/>
      <c r="I69" s="213"/>
    </row>
    <row r="70" spans="1:11" s="216" customFormat="1" ht="12.75">
      <c r="A70" s="66" t="s">
        <v>63</v>
      </c>
      <c r="B70" s="151" t="s">
        <v>245</v>
      </c>
      <c r="C70" s="172" t="s">
        <v>33</v>
      </c>
      <c r="D70" s="363">
        <v>3</v>
      </c>
      <c r="E70" s="257"/>
      <c r="F70" s="256">
        <f>D70*E70</f>
        <v>0</v>
      </c>
      <c r="G70" s="86"/>
      <c r="H70" s="214"/>
      <c r="I70" s="214"/>
      <c r="J70" s="215"/>
      <c r="K70" s="214"/>
    </row>
    <row r="71" spans="1:11" s="216" customFormat="1" ht="12.75">
      <c r="A71" s="66" t="s">
        <v>63</v>
      </c>
      <c r="B71" s="151" t="s">
        <v>97</v>
      </c>
      <c r="C71" s="172" t="s">
        <v>33</v>
      </c>
      <c r="D71" s="365">
        <v>3</v>
      </c>
      <c r="E71" s="381"/>
      <c r="F71" s="256">
        <f>D71*E71</f>
        <v>0</v>
      </c>
      <c r="G71" s="86"/>
      <c r="H71" s="214"/>
      <c r="I71" s="214"/>
      <c r="J71" s="215"/>
      <c r="K71" s="214"/>
    </row>
    <row r="72" spans="1:11" s="216" customFormat="1" ht="25.5">
      <c r="A72" s="66" t="s">
        <v>63</v>
      </c>
      <c r="B72" s="219" t="s">
        <v>115</v>
      </c>
      <c r="C72" s="382"/>
      <c r="D72" s="259">
        <v>0.15</v>
      </c>
      <c r="E72" s="260"/>
      <c r="F72" s="261">
        <f>SUM(F69:F71)*D72</f>
        <v>0</v>
      </c>
      <c r="G72" s="86"/>
      <c r="H72" s="214"/>
      <c r="I72" s="214"/>
      <c r="J72" s="215"/>
      <c r="K72" s="214"/>
    </row>
    <row r="73" spans="1:11" s="216" customFormat="1" ht="12.75">
      <c r="A73" s="69"/>
      <c r="B73" s="70" t="s">
        <v>29</v>
      </c>
      <c r="C73" s="364" t="s">
        <v>5</v>
      </c>
      <c r="D73" s="365">
        <v>1</v>
      </c>
      <c r="E73" s="137"/>
      <c r="F73" s="380">
        <f>SUM(F68:F72)*D73</f>
        <v>0</v>
      </c>
      <c r="G73" s="86"/>
      <c r="H73" s="214"/>
      <c r="I73" s="214"/>
      <c r="J73" s="215"/>
      <c r="K73" s="214"/>
    </row>
    <row r="74" spans="1:6" ht="12.75">
      <c r="A74" s="222"/>
      <c r="B74" s="222"/>
      <c r="C74" s="83"/>
      <c r="D74" s="83"/>
      <c r="E74" s="71"/>
      <c r="F74" s="68"/>
    </row>
    <row r="75" spans="1:6" ht="13.5" thickBot="1">
      <c r="A75" s="92"/>
      <c r="B75" s="93" t="str">
        <f>$B$1&amp;" skupaj:"</f>
        <v>EL. RAZDELILNIKI skupaj:</v>
      </c>
      <c r="C75" s="223"/>
      <c r="D75" s="224"/>
      <c r="E75" s="225"/>
      <c r="F75" s="226">
        <f>F56+F61+F67+F73</f>
        <v>0</v>
      </c>
    </row>
    <row r="76" ht="13.5" thickTop="1"/>
  </sheetData>
  <sheetProtection/>
  <printOptions/>
  <pageMargins left="0.7874015748031497" right="0.5905511811023623" top="0.8661417322834646" bottom="0.8661417322834646" header="0.31496062992125984" footer="0.5118110236220472"/>
  <pageSetup horizontalDpi="600" verticalDpi="600" orientation="portrait" paperSize="9" r:id="rId2"/>
  <headerFooter alignWithMargins="0">
    <oddHeader xml:space="preserve">&amp;L&amp;8&amp;F&amp;R </oddHeader>
    <oddFooter>&amp;R&amp;"FuturaTEEMedCon,Običajno"&amp;P/&amp;N</oddFooter>
  </headerFooter>
  <legacyDrawingHF r:id="rId1"/>
</worksheet>
</file>

<file path=xl/worksheets/sheet7.xml><?xml version="1.0" encoding="utf-8"?>
<worksheet xmlns="http://schemas.openxmlformats.org/spreadsheetml/2006/main" xmlns:r="http://schemas.openxmlformats.org/officeDocument/2006/relationships">
  <dimension ref="A1:I53"/>
  <sheetViews>
    <sheetView showZeros="0" view="pageBreakPreview" zoomScaleSheetLayoutView="100" workbookViewId="0" topLeftCell="A1">
      <selection activeCell="E6" sqref="E6"/>
    </sheetView>
  </sheetViews>
  <sheetFormatPr defaultColWidth="9.140625" defaultRowHeight="12.75"/>
  <cols>
    <col min="1" max="1" width="6.57421875" style="136" customWidth="1"/>
    <col min="2" max="2" width="45.00390625" style="136" customWidth="1"/>
    <col min="3" max="3" width="4.7109375" style="139" customWidth="1"/>
    <col min="4" max="4" width="9.140625" style="139" bestFit="1" customWidth="1"/>
    <col min="5" max="5" width="9.7109375" style="200" bestFit="1" customWidth="1"/>
    <col min="6" max="6" width="14.28125" style="200" bestFit="1" customWidth="1"/>
    <col min="7" max="7" width="14.7109375" style="139" customWidth="1"/>
    <col min="8" max="12" width="9.140625" style="136" customWidth="1"/>
    <col min="13" max="13" width="18.00390625" style="136" customWidth="1"/>
    <col min="14" max="16384" width="9.140625" style="136" customWidth="1"/>
  </cols>
  <sheetData>
    <row r="1" spans="1:7" s="54" customFormat="1" ht="12.75">
      <c r="A1" s="126" t="s">
        <v>62</v>
      </c>
      <c r="B1" s="50" t="s">
        <v>84</v>
      </c>
      <c r="C1" s="51" t="s">
        <v>85</v>
      </c>
      <c r="D1" s="52"/>
      <c r="E1" s="53"/>
      <c r="F1" s="53"/>
      <c r="G1" s="56"/>
    </row>
    <row r="2" spans="1:7" s="54" customFormat="1" ht="12.75">
      <c r="A2" s="128"/>
      <c r="B2" s="50"/>
      <c r="C2" s="51"/>
      <c r="D2" s="52"/>
      <c r="E2" s="53"/>
      <c r="F2" s="53"/>
      <c r="G2" s="56"/>
    </row>
    <row r="3" spans="2:7" s="54" customFormat="1" ht="12.75" customHeight="1">
      <c r="B3" s="54" t="s">
        <v>100</v>
      </c>
      <c r="C3" s="56"/>
      <c r="D3" s="56"/>
      <c r="E3" s="27"/>
      <c r="F3" s="27"/>
      <c r="G3" s="56"/>
    </row>
    <row r="4" spans="3:7" s="54" customFormat="1" ht="12.75">
      <c r="C4" s="56"/>
      <c r="D4" s="56"/>
      <c r="E4" s="27"/>
      <c r="F4" s="27"/>
      <c r="G4" s="56"/>
    </row>
    <row r="5" spans="1:7" s="54" customFormat="1" ht="12.75">
      <c r="A5" s="57" t="s">
        <v>2</v>
      </c>
      <c r="B5" s="58" t="s">
        <v>42</v>
      </c>
      <c r="C5" s="58" t="s">
        <v>40</v>
      </c>
      <c r="D5" s="59" t="s">
        <v>43</v>
      </c>
      <c r="E5" s="60" t="s">
        <v>44</v>
      </c>
      <c r="F5" s="61" t="s">
        <v>3</v>
      </c>
      <c r="G5" s="56"/>
    </row>
    <row r="6" spans="1:7" s="54" customFormat="1" ht="12.75">
      <c r="A6" s="180"/>
      <c r="B6" s="181"/>
      <c r="C6" s="181"/>
      <c r="D6" s="182"/>
      <c r="E6" s="183"/>
      <c r="F6" s="183"/>
      <c r="G6" s="56"/>
    </row>
    <row r="7" spans="1:8" ht="51">
      <c r="A7" s="62">
        <f>COUNT($A5:A$5)+1</f>
        <v>1</v>
      </c>
      <c r="B7" s="75" t="s">
        <v>240</v>
      </c>
      <c r="C7" s="103" t="s">
        <v>33</v>
      </c>
      <c r="D7" s="359">
        <v>1</v>
      </c>
      <c r="E7" s="265"/>
      <c r="F7" s="111">
        <f>SUM(E7*D7)</f>
        <v>0</v>
      </c>
      <c r="G7" s="136"/>
      <c r="H7" s="184"/>
    </row>
    <row r="8" spans="1:9" s="186" customFormat="1" ht="12.75">
      <c r="A8" s="185" t="s">
        <v>63</v>
      </c>
      <c r="B8" s="54" t="s">
        <v>23</v>
      </c>
      <c r="C8" s="266" t="s">
        <v>33</v>
      </c>
      <c r="D8" s="359">
        <v>2</v>
      </c>
      <c r="E8" s="265"/>
      <c r="F8" s="111">
        <f>SUM(E8*D8)</f>
        <v>0</v>
      </c>
      <c r="H8" s="184"/>
      <c r="I8" s="136"/>
    </row>
    <row r="9" spans="1:9" s="188" customFormat="1" ht="12.75">
      <c r="A9" s="185" t="s">
        <v>63</v>
      </c>
      <c r="B9" s="187" t="s">
        <v>21</v>
      </c>
      <c r="C9" s="267" t="s">
        <v>33</v>
      </c>
      <c r="D9" s="360">
        <v>4</v>
      </c>
      <c r="E9" s="265"/>
      <c r="F9" s="111">
        <f aca="true" t="shared" si="0" ref="F9:F35">SUM(E9*D9)</f>
        <v>0</v>
      </c>
      <c r="H9" s="189"/>
      <c r="I9" s="136"/>
    </row>
    <row r="10" spans="1:9" s="188" customFormat="1" ht="12.75" customHeight="1">
      <c r="A10" s="185" t="s">
        <v>63</v>
      </c>
      <c r="B10" s="188" t="s">
        <v>64</v>
      </c>
      <c r="C10" s="267" t="s">
        <v>33</v>
      </c>
      <c r="D10" s="360">
        <v>5</v>
      </c>
      <c r="E10" s="268"/>
      <c r="F10" s="111">
        <f t="shared" si="0"/>
        <v>0</v>
      </c>
      <c r="H10" s="189"/>
      <c r="I10" s="136"/>
    </row>
    <row r="11" spans="1:9" s="188" customFormat="1" ht="25.5">
      <c r="A11" s="185" t="s">
        <v>63</v>
      </c>
      <c r="B11" s="190" t="s">
        <v>22</v>
      </c>
      <c r="C11" s="267" t="s">
        <v>33</v>
      </c>
      <c r="D11" s="360">
        <v>1</v>
      </c>
      <c r="E11" s="268"/>
      <c r="F11" s="111">
        <f t="shared" si="0"/>
        <v>0</v>
      </c>
      <c r="H11" s="189"/>
      <c r="I11" s="136"/>
    </row>
    <row r="12" spans="1:9" s="188" customFormat="1" ht="12.75">
      <c r="A12" s="185" t="s">
        <v>63</v>
      </c>
      <c r="B12" s="188" t="s">
        <v>24</v>
      </c>
      <c r="C12" s="267" t="s">
        <v>33</v>
      </c>
      <c r="D12" s="360">
        <f>D30+4</f>
        <v>32</v>
      </c>
      <c r="E12" s="265"/>
      <c r="F12" s="111">
        <f t="shared" si="0"/>
        <v>0</v>
      </c>
      <c r="H12" s="189"/>
      <c r="I12" s="136"/>
    </row>
    <row r="13" spans="1:9" s="80" customFormat="1" ht="12.75">
      <c r="A13" s="185" t="s">
        <v>63</v>
      </c>
      <c r="B13" s="75" t="s">
        <v>86</v>
      </c>
      <c r="C13" s="103" t="s">
        <v>33</v>
      </c>
      <c r="D13" s="104">
        <v>1</v>
      </c>
      <c r="E13" s="265"/>
      <c r="F13" s="111">
        <f t="shared" si="0"/>
        <v>0</v>
      </c>
      <c r="H13" s="191"/>
      <c r="I13" s="136"/>
    </row>
    <row r="14" spans="1:9" s="80" customFormat="1" ht="12.75">
      <c r="A14" s="185"/>
      <c r="B14" s="75"/>
      <c r="C14" s="103"/>
      <c r="D14" s="104"/>
      <c r="E14" s="155"/>
      <c r="F14" s="111"/>
      <c r="H14" s="191"/>
      <c r="I14" s="136"/>
    </row>
    <row r="15" spans="1:8" ht="12.75">
      <c r="A15" s="62">
        <f>COUNT($A$5:A13)+1</f>
        <v>2</v>
      </c>
      <c r="B15" s="75" t="s">
        <v>234</v>
      </c>
      <c r="C15" s="136"/>
      <c r="D15" s="136"/>
      <c r="E15" s="136"/>
      <c r="F15" s="136"/>
      <c r="G15" s="136"/>
      <c r="H15" s="184"/>
    </row>
    <row r="16" spans="1:8" ht="63.75">
      <c r="A16" s="62"/>
      <c r="B16" s="75" t="s">
        <v>235</v>
      </c>
      <c r="C16" s="103"/>
      <c r="D16" s="359"/>
      <c r="E16" s="265"/>
      <c r="F16" s="111"/>
      <c r="G16" s="136"/>
      <c r="H16" s="184"/>
    </row>
    <row r="17" spans="1:8" ht="25.5">
      <c r="A17" s="62"/>
      <c r="B17" s="75" t="s">
        <v>236</v>
      </c>
      <c r="C17" s="103"/>
      <c r="D17" s="359"/>
      <c r="E17" s="265"/>
      <c r="F17" s="111"/>
      <c r="G17" s="136"/>
      <c r="H17" s="184"/>
    </row>
    <row r="18" spans="1:8" ht="25.5">
      <c r="A18" s="62"/>
      <c r="B18" s="75" t="s">
        <v>237</v>
      </c>
      <c r="C18" s="103"/>
      <c r="D18" s="359"/>
      <c r="E18" s="265"/>
      <c r="F18" s="111"/>
      <c r="G18" s="136"/>
      <c r="H18" s="184"/>
    </row>
    <row r="19" spans="1:8" ht="12.75">
      <c r="A19" s="62"/>
      <c r="B19" s="75" t="s">
        <v>238</v>
      </c>
      <c r="C19" s="103"/>
      <c r="D19" s="359"/>
      <c r="E19" s="265"/>
      <c r="F19" s="111"/>
      <c r="G19" s="136"/>
      <c r="H19" s="184"/>
    </row>
    <row r="20" spans="1:8" ht="25.5">
      <c r="A20" s="62"/>
      <c r="B20" s="219" t="s">
        <v>239</v>
      </c>
      <c r="C20" s="370"/>
      <c r="D20" s="379"/>
      <c r="E20" s="368"/>
      <c r="F20" s="260"/>
      <c r="G20" s="136"/>
      <c r="H20" s="184"/>
    </row>
    <row r="21" spans="1:8" ht="12.75">
      <c r="A21" s="62"/>
      <c r="B21" s="46"/>
      <c r="C21" s="103" t="s">
        <v>60</v>
      </c>
      <c r="D21" s="359">
        <v>1</v>
      </c>
      <c r="E21" s="265"/>
      <c r="F21" s="111">
        <f>SUM(E21*D21)</f>
        <v>0</v>
      </c>
      <c r="G21" s="136"/>
      <c r="H21" s="184"/>
    </row>
    <row r="22" spans="1:9" s="80" customFormat="1" ht="12.75">
      <c r="A22" s="185"/>
      <c r="B22" s="75"/>
      <c r="C22" s="103"/>
      <c r="D22" s="104"/>
      <c r="E22" s="155"/>
      <c r="F22" s="111"/>
      <c r="H22" s="191"/>
      <c r="I22" s="136"/>
    </row>
    <row r="23" spans="1:9" s="80" customFormat="1" ht="25.5">
      <c r="A23" s="62">
        <f>COUNT($A$7:A22)+1</f>
        <v>3</v>
      </c>
      <c r="B23" s="75" t="s">
        <v>95</v>
      </c>
      <c r="C23" s="103" t="s">
        <v>33</v>
      </c>
      <c r="D23" s="104">
        <v>1</v>
      </c>
      <c r="E23" s="265"/>
      <c r="F23" s="111">
        <f t="shared" si="0"/>
        <v>0</v>
      </c>
      <c r="G23" s="192"/>
      <c r="H23" s="191"/>
      <c r="I23" s="136"/>
    </row>
    <row r="24" spans="1:9" s="54" customFormat="1" ht="12.75">
      <c r="A24" s="108"/>
      <c r="C24" s="56"/>
      <c r="D24" s="102"/>
      <c r="E24" s="155"/>
      <c r="F24" s="111">
        <f t="shared" si="0"/>
        <v>0</v>
      </c>
      <c r="G24" s="192"/>
      <c r="H24" s="193"/>
      <c r="I24" s="136"/>
    </row>
    <row r="25" spans="1:9" s="80" customFormat="1" ht="25.5">
      <c r="A25" s="62">
        <f>COUNT($A$7:A24)+1</f>
        <v>4</v>
      </c>
      <c r="B25" s="75" t="s">
        <v>94</v>
      </c>
      <c r="C25" s="103" t="s">
        <v>33</v>
      </c>
      <c r="D25" s="104">
        <v>3</v>
      </c>
      <c r="E25" s="265"/>
      <c r="F25" s="111">
        <f t="shared" si="0"/>
        <v>0</v>
      </c>
      <c r="G25" s="192"/>
      <c r="H25" s="191"/>
      <c r="I25" s="136"/>
    </row>
    <row r="26" spans="1:9" s="54" customFormat="1" ht="12.75">
      <c r="A26" s="108"/>
      <c r="C26" s="56"/>
      <c r="D26" s="102"/>
      <c r="E26" s="155"/>
      <c r="F26" s="111">
        <f t="shared" si="0"/>
        <v>0</v>
      </c>
      <c r="G26" s="192"/>
      <c r="H26" s="193"/>
      <c r="I26" s="136"/>
    </row>
    <row r="27" spans="1:9" s="80" customFormat="1" ht="38.25">
      <c r="A27" s="62">
        <f>COUNT($A$7:A26)+1</f>
        <v>5</v>
      </c>
      <c r="B27" s="75" t="s">
        <v>87</v>
      </c>
      <c r="C27" s="103" t="s">
        <v>33</v>
      </c>
      <c r="D27" s="104">
        <v>10</v>
      </c>
      <c r="E27" s="265"/>
      <c r="F27" s="111">
        <f t="shared" si="0"/>
        <v>0</v>
      </c>
      <c r="H27" s="191"/>
      <c r="I27" s="136"/>
    </row>
    <row r="28" spans="1:9" s="54" customFormat="1" ht="12.75">
      <c r="A28" s="108"/>
      <c r="C28" s="56"/>
      <c r="D28" s="102"/>
      <c r="E28" s="155"/>
      <c r="F28" s="111">
        <f t="shared" si="0"/>
        <v>0</v>
      </c>
      <c r="H28" s="193"/>
      <c r="I28" s="136"/>
    </row>
    <row r="29" spans="1:7" s="80" customFormat="1" ht="12.75">
      <c r="A29" s="62">
        <f>COUNT($A$5:A28)+1</f>
        <v>6</v>
      </c>
      <c r="B29" s="75" t="s">
        <v>88</v>
      </c>
      <c r="C29" s="103"/>
      <c r="D29" s="269"/>
      <c r="E29" s="105"/>
      <c r="F29" s="111">
        <f t="shared" si="0"/>
        <v>0</v>
      </c>
      <c r="G29" s="103"/>
    </row>
    <row r="30" spans="1:7" s="75" customFormat="1" ht="12.75">
      <c r="A30" s="194"/>
      <c r="B30" s="75" t="s">
        <v>89</v>
      </c>
      <c r="C30" s="103" t="s">
        <v>33</v>
      </c>
      <c r="D30" s="360">
        <f>(D23+D25+D27)*2</f>
        <v>28</v>
      </c>
      <c r="E30" s="30"/>
      <c r="F30" s="111">
        <f t="shared" si="0"/>
        <v>0</v>
      </c>
      <c r="G30" s="103"/>
    </row>
    <row r="31" spans="1:7" s="75" customFormat="1" ht="12.75">
      <c r="A31" s="194"/>
      <c r="B31" s="75" t="s">
        <v>90</v>
      </c>
      <c r="C31" s="103" t="s">
        <v>33</v>
      </c>
      <c r="D31" s="360">
        <f>D30</f>
        <v>28</v>
      </c>
      <c r="E31" s="30"/>
      <c r="F31" s="111">
        <f t="shared" si="0"/>
        <v>0</v>
      </c>
      <c r="G31" s="103"/>
    </row>
    <row r="32" spans="1:7" s="80" customFormat="1" ht="12.75">
      <c r="A32" s="62"/>
      <c r="B32" s="75"/>
      <c r="C32" s="103"/>
      <c r="D32" s="104"/>
      <c r="E32" s="105"/>
      <c r="F32" s="111">
        <f t="shared" si="0"/>
        <v>0</v>
      </c>
      <c r="G32" s="103"/>
    </row>
    <row r="33" spans="1:7" s="75" customFormat="1" ht="12.75">
      <c r="A33" s="62">
        <f>COUNT($A$5:A32)+1</f>
        <v>7</v>
      </c>
      <c r="B33" s="75" t="s">
        <v>65</v>
      </c>
      <c r="C33" s="107" t="s">
        <v>33</v>
      </c>
      <c r="D33" s="104">
        <v>1</v>
      </c>
      <c r="E33" s="270"/>
      <c r="F33" s="111">
        <f t="shared" si="0"/>
        <v>0</v>
      </c>
      <c r="G33" s="175"/>
    </row>
    <row r="34" spans="1:7" s="80" customFormat="1" ht="12.75">
      <c r="A34" s="164"/>
      <c r="C34" s="103"/>
      <c r="D34" s="104"/>
      <c r="E34" s="195"/>
      <c r="F34" s="111">
        <f t="shared" si="0"/>
        <v>0</v>
      </c>
      <c r="G34" s="103"/>
    </row>
    <row r="35" spans="1:7" s="75" customFormat="1" ht="25.5">
      <c r="A35" s="62">
        <f>COUNT($A$5:A34)+1</f>
        <v>8</v>
      </c>
      <c r="B35" s="75" t="s">
        <v>25</v>
      </c>
      <c r="C35" s="103" t="s">
        <v>5</v>
      </c>
      <c r="D35" s="104">
        <v>1</v>
      </c>
      <c r="E35" s="265"/>
      <c r="F35" s="111">
        <f t="shared" si="0"/>
        <v>0</v>
      </c>
      <c r="G35" s="175"/>
    </row>
    <row r="36" spans="1:7" s="80" customFormat="1" ht="12.75">
      <c r="A36" s="164"/>
      <c r="C36" s="103"/>
      <c r="D36" s="103"/>
      <c r="E36" s="195"/>
      <c r="F36" s="105"/>
      <c r="G36" s="103"/>
    </row>
    <row r="37" spans="1:7" s="75" customFormat="1" ht="12.75">
      <c r="A37" s="62">
        <f>COUNT($A$5:A36)+1</f>
        <v>9</v>
      </c>
      <c r="B37" s="75" t="s">
        <v>59</v>
      </c>
      <c r="C37" s="107"/>
      <c r="D37" s="106">
        <v>0.05</v>
      </c>
      <c r="E37" s="196"/>
      <c r="F37" s="150">
        <f>SUM(F7:F35)*D37</f>
        <v>0</v>
      </c>
      <c r="G37" s="175"/>
    </row>
    <row r="38" spans="1:7" s="75" customFormat="1" ht="12.75">
      <c r="A38" s="197"/>
      <c r="B38" s="46"/>
      <c r="C38" s="87"/>
      <c r="D38" s="198"/>
      <c r="E38" s="199"/>
      <c r="F38" s="90"/>
      <c r="G38" s="162"/>
    </row>
    <row r="39" spans="1:7" s="110" customFormat="1" ht="13.5" thickBot="1">
      <c r="A39" s="92"/>
      <c r="B39" s="93" t="str">
        <f>$B$1&amp;" skupaj:"</f>
        <v>UNIVERZALNO OŽIČENJE skupaj:</v>
      </c>
      <c r="C39" s="94"/>
      <c r="D39" s="95"/>
      <c r="E39" s="145"/>
      <c r="F39" s="97">
        <f>SUM(F7:F38)</f>
        <v>0</v>
      </c>
      <c r="G39" s="103"/>
    </row>
    <row r="40" ht="13.5" thickTop="1"/>
    <row r="41" ht="12.75">
      <c r="B41" s="140" t="s">
        <v>75</v>
      </c>
    </row>
    <row r="42" ht="12.75">
      <c r="B42" s="140" t="s">
        <v>91</v>
      </c>
    </row>
    <row r="43" ht="12.75">
      <c r="B43" s="140" t="s">
        <v>92</v>
      </c>
    </row>
    <row r="48" spans="1:9" s="80" customFormat="1" ht="12.75">
      <c r="A48" s="148"/>
      <c r="B48" s="75"/>
      <c r="C48" s="103"/>
      <c r="D48" s="141"/>
      <c r="E48" s="201"/>
      <c r="F48" s="134"/>
      <c r="G48" s="192"/>
      <c r="H48" s="202"/>
      <c r="I48" s="136"/>
    </row>
    <row r="53" ht="12.75">
      <c r="B53" s="203"/>
    </row>
  </sheetData>
  <sheetProtection/>
  <printOptions/>
  <pageMargins left="0.7874015748031497" right="0.5905511811023623" top="0.8661417322834646" bottom="0.8661417322834646" header="0.31496062992125984" footer="0.5118110236220472"/>
  <pageSetup horizontalDpi="300" verticalDpi="300" orientation="portrait" paperSize="9" r:id="rId2"/>
  <headerFooter alignWithMargins="0">
    <oddHeader xml:space="preserve">&amp;L&amp;8&amp;F&amp;R </oddHeader>
    <oddFooter>&amp;R&amp;"FuturaTEEMedCon,Običajno"&amp;P/&amp;N</oddFooter>
  </headerFooter>
  <legacyDrawingHF r:id="rId1"/>
</worksheet>
</file>

<file path=xl/worksheets/sheet8.xml><?xml version="1.0" encoding="utf-8"?>
<worksheet xmlns="http://schemas.openxmlformats.org/spreadsheetml/2006/main" xmlns:r="http://schemas.openxmlformats.org/officeDocument/2006/relationships">
  <dimension ref="A1:I41"/>
  <sheetViews>
    <sheetView showZeros="0" view="pageBreakPreview" zoomScaleSheetLayoutView="100" workbookViewId="0" topLeftCell="A1">
      <selection activeCell="E6" sqref="E6"/>
    </sheetView>
  </sheetViews>
  <sheetFormatPr defaultColWidth="9.140625" defaultRowHeight="12.75"/>
  <cols>
    <col min="1" max="1" width="5.8515625" style="54" customWidth="1"/>
    <col min="2" max="2" width="45.00390625" style="54" customWidth="1"/>
    <col min="3" max="3" width="4.7109375" style="56" customWidth="1"/>
    <col min="4" max="4" width="9.140625" style="102" bestFit="1" customWidth="1"/>
    <col min="5" max="5" width="9.7109375" style="179" bestFit="1" customWidth="1"/>
    <col min="6" max="6" width="14.28125" style="112" bestFit="1" customWidth="1"/>
    <col min="7" max="16384" width="9.140625" style="54" customWidth="1"/>
  </cols>
  <sheetData>
    <row r="1" spans="1:7" ht="12.75">
      <c r="A1" s="126" t="s">
        <v>169</v>
      </c>
      <c r="B1" s="50" t="s">
        <v>72</v>
      </c>
      <c r="C1" s="51"/>
      <c r="D1" s="170"/>
      <c r="E1" s="53"/>
      <c r="F1" s="53"/>
      <c r="G1" s="56"/>
    </row>
    <row r="2" spans="1:7" ht="12.75">
      <c r="A2" s="126"/>
      <c r="B2" s="50"/>
      <c r="C2" s="51"/>
      <c r="D2" s="170"/>
      <c r="E2" s="53"/>
      <c r="F2" s="53"/>
      <c r="G2" s="56"/>
    </row>
    <row r="3" spans="2:7" ht="38.25">
      <c r="B3" s="54" t="s">
        <v>149</v>
      </c>
      <c r="E3" s="27"/>
      <c r="F3" s="27"/>
      <c r="G3" s="56"/>
    </row>
    <row r="4" spans="5:7" ht="12.75">
      <c r="E4" s="27"/>
      <c r="F4" s="27"/>
      <c r="G4" s="56"/>
    </row>
    <row r="5" spans="1:7" ht="12.75">
      <c r="A5" s="57" t="s">
        <v>2</v>
      </c>
      <c r="B5" s="171" t="s">
        <v>42</v>
      </c>
      <c r="C5" s="58" t="s">
        <v>40</v>
      </c>
      <c r="D5" s="59" t="s">
        <v>43</v>
      </c>
      <c r="E5" s="60" t="s">
        <v>44</v>
      </c>
      <c r="F5" s="61" t="s">
        <v>3</v>
      </c>
      <c r="G5" s="56"/>
    </row>
    <row r="6" spans="1:6" s="153" customFormat="1" ht="12.75">
      <c r="A6" s="148"/>
      <c r="B6" s="77"/>
      <c r="C6" s="172"/>
      <c r="D6" s="147"/>
      <c r="E6" s="42"/>
      <c r="F6" s="173"/>
    </row>
    <row r="7" spans="1:6" s="153" customFormat="1" ht="38.25">
      <c r="A7" s="62">
        <f>COUNT($A$3:A6)+1</f>
        <v>1</v>
      </c>
      <c r="B7" s="100" t="s">
        <v>170</v>
      </c>
      <c r="C7" s="172" t="s">
        <v>33</v>
      </c>
      <c r="D7" s="147">
        <v>1</v>
      </c>
      <c r="E7" s="42"/>
      <c r="F7" s="173">
        <f>+E7*D7</f>
        <v>0</v>
      </c>
    </row>
    <row r="8" spans="1:6" s="153" customFormat="1" ht="12.75">
      <c r="A8" s="62"/>
      <c r="B8" s="100"/>
      <c r="C8" s="172"/>
      <c r="D8" s="147"/>
      <c r="E8" s="39"/>
      <c r="F8" s="173"/>
    </row>
    <row r="9" spans="1:6" s="153" customFormat="1" ht="25.5">
      <c r="A9" s="62">
        <f>COUNT($A$3:A8)+1</f>
        <v>2</v>
      </c>
      <c r="B9" s="100" t="s">
        <v>150</v>
      </c>
      <c r="C9" s="172" t="s">
        <v>33</v>
      </c>
      <c r="D9" s="147">
        <v>18</v>
      </c>
      <c r="E9" s="39"/>
      <c r="F9" s="173">
        <f aca="true" t="shared" si="0" ref="F9:F28">+E9*D9</f>
        <v>0</v>
      </c>
    </row>
    <row r="10" spans="1:6" s="153" customFormat="1" ht="12.75">
      <c r="A10" s="62"/>
      <c r="B10" s="101"/>
      <c r="C10" s="172"/>
      <c r="D10" s="147"/>
      <c r="E10" s="42"/>
      <c r="F10" s="173">
        <f t="shared" si="0"/>
        <v>0</v>
      </c>
    </row>
    <row r="11" spans="1:6" s="153" customFormat="1" ht="25.5">
      <c r="A11" s="62">
        <f>COUNT($A$3:A10)+1</f>
        <v>3</v>
      </c>
      <c r="B11" s="100" t="s">
        <v>151</v>
      </c>
      <c r="C11" s="172" t="s">
        <v>33</v>
      </c>
      <c r="D11" s="147">
        <v>1</v>
      </c>
      <c r="E11" s="39"/>
      <c r="F11" s="173">
        <f>+E11*D11</f>
        <v>0</v>
      </c>
    </row>
    <row r="12" spans="1:6" s="153" customFormat="1" ht="12.75">
      <c r="A12" s="62"/>
      <c r="B12" s="101"/>
      <c r="C12" s="172"/>
      <c r="D12" s="147"/>
      <c r="E12" s="42"/>
      <c r="F12" s="173">
        <f>+E12*D12</f>
        <v>0</v>
      </c>
    </row>
    <row r="13" spans="1:6" s="153" customFormat="1" ht="25.5">
      <c r="A13" s="62">
        <f>COUNT($A$3:A12)+1</f>
        <v>4</v>
      </c>
      <c r="B13" s="100" t="s">
        <v>152</v>
      </c>
      <c r="C13" s="172" t="s">
        <v>33</v>
      </c>
      <c r="D13" s="147">
        <f>D9+D11</f>
        <v>19</v>
      </c>
      <c r="E13" s="39"/>
      <c r="F13" s="173">
        <f t="shared" si="0"/>
        <v>0</v>
      </c>
    </row>
    <row r="14" spans="1:6" s="153" customFormat="1" ht="12.75">
      <c r="A14" s="62"/>
      <c r="B14" s="100"/>
      <c r="C14" s="172"/>
      <c r="D14" s="147"/>
      <c r="E14" s="42"/>
      <c r="F14" s="173">
        <f t="shared" si="0"/>
        <v>0</v>
      </c>
    </row>
    <row r="15" spans="1:6" s="153" customFormat="1" ht="38.25">
      <c r="A15" s="62">
        <f>COUNT($A$3:A14)+1</f>
        <v>5</v>
      </c>
      <c r="B15" s="100" t="s">
        <v>153</v>
      </c>
      <c r="C15" s="172" t="s">
        <v>33</v>
      </c>
      <c r="D15" s="147">
        <v>1</v>
      </c>
      <c r="E15" s="39"/>
      <c r="F15" s="173">
        <f t="shared" si="0"/>
        <v>0</v>
      </c>
    </row>
    <row r="16" spans="1:6" s="153" customFormat="1" ht="12.75">
      <c r="A16" s="62"/>
      <c r="B16" s="100"/>
      <c r="C16" s="172"/>
      <c r="D16" s="147"/>
      <c r="E16" s="42"/>
      <c r="F16" s="173">
        <f t="shared" si="0"/>
        <v>0</v>
      </c>
    </row>
    <row r="17" spans="1:6" s="153" customFormat="1" ht="51">
      <c r="A17" s="62">
        <f>COUNT($A$3:A16)+1</f>
        <v>6</v>
      </c>
      <c r="B17" s="100" t="s">
        <v>154</v>
      </c>
      <c r="C17" s="172" t="s">
        <v>33</v>
      </c>
      <c r="D17" s="147">
        <f>D13</f>
        <v>19</v>
      </c>
      <c r="E17" s="39"/>
      <c r="F17" s="173">
        <f>+E17*D17</f>
        <v>0</v>
      </c>
    </row>
    <row r="18" spans="1:6" s="153" customFormat="1" ht="12.75">
      <c r="A18" s="62"/>
      <c r="B18" s="100"/>
      <c r="C18" s="172"/>
      <c r="D18" s="147"/>
      <c r="E18" s="42"/>
      <c r="F18" s="173">
        <f>+E18*D18</f>
        <v>0</v>
      </c>
    </row>
    <row r="19" spans="1:6" s="153" customFormat="1" ht="51">
      <c r="A19" s="62">
        <f>COUNT($A$3:A18)+1</f>
        <v>7</v>
      </c>
      <c r="B19" s="100" t="s">
        <v>155</v>
      </c>
      <c r="C19" s="172" t="s">
        <v>33</v>
      </c>
      <c r="D19" s="147">
        <v>1</v>
      </c>
      <c r="E19" s="39"/>
      <c r="F19" s="173">
        <f t="shared" si="0"/>
        <v>0</v>
      </c>
    </row>
    <row r="20" spans="1:6" s="153" customFormat="1" ht="12.75">
      <c r="A20" s="62"/>
      <c r="B20" s="100"/>
      <c r="C20" s="172"/>
      <c r="D20" s="147"/>
      <c r="E20" s="42"/>
      <c r="F20" s="173">
        <f t="shared" si="0"/>
        <v>0</v>
      </c>
    </row>
    <row r="21" spans="1:6" s="153" customFormat="1" ht="38.25">
      <c r="A21" s="62">
        <f>COUNT($A$3:A20)+1</f>
        <v>8</v>
      </c>
      <c r="B21" s="100" t="s">
        <v>156</v>
      </c>
      <c r="C21" s="172" t="s">
        <v>33</v>
      </c>
      <c r="D21" s="147">
        <v>6</v>
      </c>
      <c r="E21" s="39"/>
      <c r="F21" s="173">
        <f>+E21*D21</f>
        <v>0</v>
      </c>
    </row>
    <row r="22" spans="1:6" s="153" customFormat="1" ht="12.75">
      <c r="A22" s="62"/>
      <c r="B22" s="100"/>
      <c r="C22" s="172"/>
      <c r="D22" s="147"/>
      <c r="E22" s="39"/>
      <c r="F22" s="173"/>
    </row>
    <row r="23" spans="1:6" s="153" customFormat="1" ht="102">
      <c r="A23" s="62">
        <f>COUNT($A$3:A22)+1</f>
        <v>9</v>
      </c>
      <c r="B23" s="100" t="s">
        <v>199</v>
      </c>
      <c r="C23" s="172" t="s">
        <v>60</v>
      </c>
      <c r="D23" s="147">
        <v>1</v>
      </c>
      <c r="E23" s="39"/>
      <c r="F23" s="173">
        <f>+E23*D23</f>
        <v>0</v>
      </c>
    </row>
    <row r="24" spans="1:6" s="153" customFormat="1" ht="12.75">
      <c r="A24" s="62"/>
      <c r="B24" s="100"/>
      <c r="C24" s="172"/>
      <c r="D24" s="147"/>
      <c r="E24" s="42"/>
      <c r="F24" s="173">
        <f>+E24*D24</f>
        <v>0</v>
      </c>
    </row>
    <row r="25" spans="1:6" s="153" customFormat="1" ht="25.5">
      <c r="A25" s="62">
        <f>COUNT($A$3:A24)+1</f>
        <v>10</v>
      </c>
      <c r="B25" s="100" t="s">
        <v>79</v>
      </c>
      <c r="C25" s="172" t="s">
        <v>33</v>
      </c>
      <c r="D25" s="147">
        <v>19</v>
      </c>
      <c r="E25" s="39"/>
      <c r="F25" s="173">
        <f>+E25*D25</f>
        <v>0</v>
      </c>
    </row>
    <row r="26" spans="1:6" s="153" customFormat="1" ht="12.75">
      <c r="A26" s="62"/>
      <c r="B26" s="100"/>
      <c r="C26" s="172"/>
      <c r="D26" s="147"/>
      <c r="E26" s="42"/>
      <c r="F26" s="173">
        <f t="shared" si="0"/>
        <v>0</v>
      </c>
    </row>
    <row r="27" spans="1:6" s="153" customFormat="1" ht="25.5">
      <c r="A27" s="62">
        <f>COUNT($A$3:A26)+1</f>
        <v>11</v>
      </c>
      <c r="B27" s="100" t="s">
        <v>101</v>
      </c>
      <c r="C27" s="172" t="s">
        <v>33</v>
      </c>
      <c r="D27" s="147">
        <v>3</v>
      </c>
      <c r="E27" s="39"/>
      <c r="F27" s="173">
        <f t="shared" si="0"/>
        <v>0</v>
      </c>
    </row>
    <row r="28" spans="1:6" s="153" customFormat="1" ht="12.75">
      <c r="A28" s="62"/>
      <c r="B28" s="100"/>
      <c r="C28" s="172"/>
      <c r="D28" s="147"/>
      <c r="E28" s="42"/>
      <c r="F28" s="173">
        <f t="shared" si="0"/>
        <v>0</v>
      </c>
    </row>
    <row r="29" spans="1:6" s="153" customFormat="1" ht="12.75">
      <c r="A29" s="62">
        <f>COUNT($A$3:A28)+1</f>
        <v>12</v>
      </c>
      <c r="B29" s="75" t="s">
        <v>59</v>
      </c>
      <c r="C29" s="107"/>
      <c r="D29" s="106">
        <v>0.05</v>
      </c>
      <c r="E29" s="196"/>
      <c r="F29" s="150">
        <f>SUM(F7:F27)*D29</f>
        <v>0</v>
      </c>
    </row>
    <row r="30" spans="1:6" s="153" customFormat="1" ht="12.75">
      <c r="A30" s="62"/>
      <c r="B30" s="77"/>
      <c r="C30" s="172"/>
      <c r="D30" s="147"/>
      <c r="E30" s="42"/>
      <c r="F30" s="173">
        <f aca="true" t="shared" si="1" ref="F30:F39">+E30*D30</f>
        <v>0</v>
      </c>
    </row>
    <row r="31" spans="1:6" s="153" customFormat="1" ht="76.5">
      <c r="A31" s="62">
        <f>COUNT($A$3:A30)+1</f>
        <v>13</v>
      </c>
      <c r="B31" s="100" t="s">
        <v>135</v>
      </c>
      <c r="C31" s="172" t="s">
        <v>5</v>
      </c>
      <c r="D31" s="147">
        <v>1</v>
      </c>
      <c r="E31" s="39"/>
      <c r="F31" s="173">
        <f t="shared" si="1"/>
        <v>0</v>
      </c>
    </row>
    <row r="32" spans="1:6" s="153" customFormat="1" ht="12.75">
      <c r="A32" s="62"/>
      <c r="B32" s="101"/>
      <c r="C32" s="172"/>
      <c r="D32" s="147"/>
      <c r="E32" s="42"/>
      <c r="F32" s="173">
        <f t="shared" si="1"/>
        <v>0</v>
      </c>
    </row>
    <row r="33" spans="1:6" s="153" customFormat="1" ht="12.75">
      <c r="A33" s="62">
        <f>COUNT($A$3:A32)+1</f>
        <v>14</v>
      </c>
      <c r="B33" s="100" t="s">
        <v>134</v>
      </c>
      <c r="C33" s="172" t="s">
        <v>5</v>
      </c>
      <c r="D33" s="147">
        <v>1</v>
      </c>
      <c r="E33" s="39"/>
      <c r="F33" s="173">
        <f t="shared" si="1"/>
        <v>0</v>
      </c>
    </row>
    <row r="34" spans="1:6" s="153" customFormat="1" ht="12.75">
      <c r="A34" s="62"/>
      <c r="B34" s="101"/>
      <c r="C34" s="172"/>
      <c r="D34" s="147"/>
      <c r="E34" s="42"/>
      <c r="F34" s="173">
        <f t="shared" si="1"/>
        <v>0</v>
      </c>
    </row>
    <row r="35" spans="1:6" s="153" customFormat="1" ht="38.25">
      <c r="A35" s="62">
        <f>COUNT($A$3:A34)+1</f>
        <v>15</v>
      </c>
      <c r="B35" s="100" t="s">
        <v>80</v>
      </c>
      <c r="C35" s="172" t="s">
        <v>5</v>
      </c>
      <c r="D35" s="147">
        <v>1</v>
      </c>
      <c r="E35" s="39"/>
      <c r="F35" s="173">
        <f t="shared" si="1"/>
        <v>0</v>
      </c>
    </row>
    <row r="36" spans="1:6" s="153" customFormat="1" ht="12.75">
      <c r="A36" s="62"/>
      <c r="B36" s="101"/>
      <c r="C36" s="172"/>
      <c r="D36" s="147"/>
      <c r="E36" s="42"/>
      <c r="F36" s="173">
        <f t="shared" si="1"/>
        <v>0</v>
      </c>
    </row>
    <row r="37" spans="1:7" s="75" customFormat="1" ht="51">
      <c r="A37" s="62">
        <f>COUNT($A$3:A36)+1</f>
        <v>16</v>
      </c>
      <c r="B37" s="100" t="s">
        <v>73</v>
      </c>
      <c r="C37" s="172" t="s">
        <v>5</v>
      </c>
      <c r="D37" s="147">
        <v>1</v>
      </c>
      <c r="E37" s="39"/>
      <c r="F37" s="173">
        <f t="shared" si="1"/>
        <v>0</v>
      </c>
      <c r="G37" s="175"/>
    </row>
    <row r="38" spans="1:7" s="75" customFormat="1" ht="12.75">
      <c r="A38" s="62"/>
      <c r="B38" s="101"/>
      <c r="C38" s="172"/>
      <c r="D38" s="147"/>
      <c r="E38" s="42"/>
      <c r="F38" s="173">
        <f t="shared" si="1"/>
        <v>0</v>
      </c>
      <c r="G38" s="175"/>
    </row>
    <row r="39" spans="1:6" s="100" customFormat="1" ht="38.25">
      <c r="A39" s="62">
        <f>COUNT($A$3:A38)+1</f>
        <v>17</v>
      </c>
      <c r="B39" s="101" t="s">
        <v>74</v>
      </c>
      <c r="C39" s="172" t="s">
        <v>5</v>
      </c>
      <c r="D39" s="147">
        <v>1</v>
      </c>
      <c r="E39" s="39"/>
      <c r="F39" s="173">
        <f t="shared" si="1"/>
        <v>0</v>
      </c>
    </row>
    <row r="40" spans="1:9" s="55" customFormat="1" ht="12.75">
      <c r="A40" s="73"/>
      <c r="B40" s="176"/>
      <c r="C40" s="114"/>
      <c r="D40" s="177"/>
      <c r="E40" s="117"/>
      <c r="F40" s="118"/>
      <c r="G40" s="80"/>
      <c r="H40" s="80"/>
      <c r="I40" s="80"/>
    </row>
    <row r="41" spans="1:6" ht="13.5" thickBot="1">
      <c r="A41" s="92"/>
      <c r="B41" s="178" t="str">
        <f>$B$1&amp;" skupaj:"</f>
        <v>SISTEM JAVLJANJA POŽARA skupaj:</v>
      </c>
      <c r="C41" s="94"/>
      <c r="D41" s="95"/>
      <c r="E41" s="145"/>
      <c r="F41" s="97">
        <f>SUM(F6:F40)</f>
        <v>0</v>
      </c>
    </row>
    <row r="42" ht="13.5" thickTop="1"/>
  </sheetData>
  <sheetProtection/>
  <hyperlinks>
    <hyperlink ref="A32" location="POPIS!A11" display="NA VRH^^"/>
  </hyperlinks>
  <printOptions/>
  <pageMargins left="0.7874015748031497" right="0.5905511811023623" top="0.8661417322834646" bottom="0.8661417322834646" header="0.31496062992125984" footer="0.5118110236220472"/>
  <pageSetup horizontalDpi="300" verticalDpi="300" orientation="portrait" paperSize="9" r:id="rId2"/>
  <headerFooter alignWithMargins="0">
    <oddHeader xml:space="preserve">&amp;L&amp;8&amp;F&amp;R </oddHeader>
    <oddFooter>&amp;R&amp;"FuturaTEEMedCon,Običajno"&amp;P/&amp;N</oddFooter>
  </headerFooter>
  <legacyDrawingHF r:id="rId1"/>
</worksheet>
</file>

<file path=xl/worksheets/sheet9.xml><?xml version="1.0" encoding="utf-8"?>
<worksheet xmlns="http://schemas.openxmlformats.org/spreadsheetml/2006/main" xmlns:r="http://schemas.openxmlformats.org/officeDocument/2006/relationships">
  <dimension ref="A1:AC31"/>
  <sheetViews>
    <sheetView showZeros="0" view="pageBreakPreview" zoomScaleSheetLayoutView="100" workbookViewId="0" topLeftCell="A1">
      <selection activeCell="E6" sqref="E6"/>
    </sheetView>
  </sheetViews>
  <sheetFormatPr defaultColWidth="9.140625" defaultRowHeight="12.75"/>
  <cols>
    <col min="1" max="1" width="5.8515625" style="54" customWidth="1"/>
    <col min="2" max="2" width="45.00390625" style="54" customWidth="1"/>
    <col min="3" max="3" width="4.7109375" style="56" customWidth="1"/>
    <col min="4" max="4" width="8.140625" style="56" bestFit="1" customWidth="1"/>
    <col min="5" max="5" width="9.57421875" style="27" customWidth="1"/>
    <col min="6" max="6" width="14.8515625" style="27" customWidth="1"/>
    <col min="7" max="16384" width="9.140625" style="54" customWidth="1"/>
  </cols>
  <sheetData>
    <row r="1" spans="1:6" ht="12.75">
      <c r="A1" s="126" t="s">
        <v>93</v>
      </c>
      <c r="B1" s="50" t="s">
        <v>124</v>
      </c>
      <c r="C1" s="51"/>
      <c r="D1" s="52"/>
      <c r="E1" s="53"/>
      <c r="F1" s="53"/>
    </row>
    <row r="2" spans="1:6" ht="12.75">
      <c r="A2" s="128"/>
      <c r="B2" s="50"/>
      <c r="C2" s="51"/>
      <c r="D2" s="52"/>
      <c r="E2" s="53"/>
      <c r="F2" s="53"/>
    </row>
    <row r="3" spans="1:7" s="113" customFormat="1" ht="15" customHeight="1">
      <c r="A3" s="54"/>
      <c r="B3" s="100" t="s">
        <v>125</v>
      </c>
      <c r="C3" s="56"/>
      <c r="D3" s="56"/>
      <c r="E3" s="27"/>
      <c r="F3" s="27"/>
      <c r="G3" s="54"/>
    </row>
    <row r="4" spans="1:7" s="113" customFormat="1" ht="12.75">
      <c r="A4" s="54"/>
      <c r="B4" s="54"/>
      <c r="C4" s="56"/>
      <c r="D4" s="56"/>
      <c r="E4" s="27"/>
      <c r="F4" s="27"/>
      <c r="G4" s="54"/>
    </row>
    <row r="5" spans="1:7" s="113" customFormat="1" ht="12.75">
      <c r="A5" s="57" t="s">
        <v>2</v>
      </c>
      <c r="B5" s="58" t="s">
        <v>42</v>
      </c>
      <c r="C5" s="58" t="s">
        <v>40</v>
      </c>
      <c r="D5" s="59" t="s">
        <v>43</v>
      </c>
      <c r="E5" s="60" t="s">
        <v>44</v>
      </c>
      <c r="F5" s="61" t="s">
        <v>3</v>
      </c>
      <c r="G5" s="54"/>
    </row>
    <row r="6" spans="1:6" ht="12.75">
      <c r="A6" s="130"/>
      <c r="B6" s="131"/>
      <c r="C6" s="131"/>
      <c r="D6" s="132"/>
      <c r="E6" s="133"/>
      <c r="F6" s="133"/>
    </row>
    <row r="7" spans="1:6" ht="25.5">
      <c r="A7" s="62">
        <f>COUNT($A$3:A6)+1</f>
        <v>1</v>
      </c>
      <c r="B7" s="138" t="s">
        <v>126</v>
      </c>
      <c r="C7" s="116" t="s">
        <v>33</v>
      </c>
      <c r="D7" s="271">
        <v>1</v>
      </c>
      <c r="E7" s="265"/>
      <c r="F7" s="137">
        <f>D7*E7</f>
        <v>0</v>
      </c>
    </row>
    <row r="8" spans="1:6" ht="12.75">
      <c r="A8" s="62"/>
      <c r="B8" s="138"/>
      <c r="C8" s="116"/>
      <c r="D8" s="271"/>
      <c r="E8" s="265"/>
      <c r="F8" s="137"/>
    </row>
    <row r="9" spans="1:6" ht="25.5">
      <c r="A9" s="62">
        <f>COUNT($A$3:A8)+1</f>
        <v>2</v>
      </c>
      <c r="B9" s="138" t="s">
        <v>127</v>
      </c>
      <c r="C9" s="116" t="s">
        <v>33</v>
      </c>
      <c r="D9" s="271">
        <v>1</v>
      </c>
      <c r="E9" s="265"/>
      <c r="F9" s="137">
        <f>D9*E9</f>
        <v>0</v>
      </c>
    </row>
    <row r="10" spans="1:6" ht="12.75">
      <c r="A10" s="62"/>
      <c r="B10" s="138"/>
      <c r="C10" s="116"/>
      <c r="D10" s="271"/>
      <c r="E10" s="265"/>
      <c r="F10" s="137"/>
    </row>
    <row r="11" spans="1:6" ht="25.5">
      <c r="A11" s="62">
        <f>COUNT($A$3:A10)+1</f>
        <v>3</v>
      </c>
      <c r="B11" s="138" t="s">
        <v>171</v>
      </c>
      <c r="C11" s="116" t="s">
        <v>33</v>
      </c>
      <c r="D11" s="271">
        <v>1</v>
      </c>
      <c r="E11" s="265"/>
      <c r="F11" s="137">
        <f>D11*E11</f>
        <v>0</v>
      </c>
    </row>
    <row r="12" spans="1:6" ht="12.75">
      <c r="A12" s="62"/>
      <c r="B12" s="138"/>
      <c r="C12" s="116"/>
      <c r="D12" s="271"/>
      <c r="E12" s="265"/>
      <c r="F12" s="137"/>
    </row>
    <row r="13" spans="1:6" ht="25.5">
      <c r="A13" s="62">
        <f>COUNT($A$3:A12)+1</f>
        <v>4</v>
      </c>
      <c r="B13" s="138" t="s">
        <v>129</v>
      </c>
      <c r="C13" s="116" t="s">
        <v>33</v>
      </c>
      <c r="D13" s="271">
        <v>3</v>
      </c>
      <c r="E13" s="265"/>
      <c r="F13" s="137">
        <f>D13*E13</f>
        <v>0</v>
      </c>
    </row>
    <row r="14" spans="1:6" ht="12.75">
      <c r="A14" s="62"/>
      <c r="B14" s="138"/>
      <c r="C14" s="116"/>
      <c r="D14" s="271"/>
      <c r="E14" s="265"/>
      <c r="F14" s="137"/>
    </row>
    <row r="15" spans="1:6" ht="63.75">
      <c r="A15" s="62">
        <f>COUNT($A$3:A14)+1</f>
        <v>5</v>
      </c>
      <c r="B15" s="138" t="s">
        <v>172</v>
      </c>
      <c r="C15" s="116" t="s">
        <v>60</v>
      </c>
      <c r="D15" s="271">
        <v>3</v>
      </c>
      <c r="E15" s="265"/>
      <c r="F15" s="137">
        <f>D15*E15</f>
        <v>0</v>
      </c>
    </row>
    <row r="16" spans="1:6" ht="12.75">
      <c r="A16" s="62"/>
      <c r="B16" s="138"/>
      <c r="C16" s="116"/>
      <c r="D16" s="271"/>
      <c r="E16" s="265"/>
      <c r="F16" s="137"/>
    </row>
    <row r="17" spans="1:6" ht="25.5">
      <c r="A17" s="62">
        <f>COUNT($A$3:A16)+1</f>
        <v>6</v>
      </c>
      <c r="B17" s="138" t="s">
        <v>247</v>
      </c>
      <c r="C17" s="116" t="s">
        <v>33</v>
      </c>
      <c r="D17" s="271">
        <v>2</v>
      </c>
      <c r="E17" s="265"/>
      <c r="F17" s="137">
        <f>D17*E17</f>
        <v>0</v>
      </c>
    </row>
    <row r="18" spans="1:6" ht="12.75">
      <c r="A18" s="62"/>
      <c r="B18" s="138"/>
      <c r="C18" s="116"/>
      <c r="D18" s="271"/>
      <c r="E18" s="265"/>
      <c r="F18" s="137"/>
    </row>
    <row r="19" spans="1:6" ht="25.5">
      <c r="A19" s="62">
        <f>COUNT($A$3:A18)+1</f>
        <v>7</v>
      </c>
      <c r="B19" s="138" t="s">
        <v>128</v>
      </c>
      <c r="C19" s="116" t="s">
        <v>33</v>
      </c>
      <c r="D19" s="271">
        <v>1</v>
      </c>
      <c r="E19" s="265"/>
      <c r="F19" s="137">
        <f>D19*E19</f>
        <v>0</v>
      </c>
    </row>
    <row r="20" spans="1:6" ht="12.75">
      <c r="A20" s="62"/>
      <c r="B20" s="138"/>
      <c r="C20" s="116"/>
      <c r="D20" s="271"/>
      <c r="E20" s="265"/>
      <c r="F20" s="137"/>
    </row>
    <row r="21" spans="1:6" ht="38.25">
      <c r="A21" s="62">
        <f>COUNT($A$3:A20)+1</f>
        <v>8</v>
      </c>
      <c r="B21" s="138" t="s">
        <v>130</v>
      </c>
      <c r="C21" s="116" t="s">
        <v>33</v>
      </c>
      <c r="D21" s="271">
        <v>1</v>
      </c>
      <c r="E21" s="265"/>
      <c r="F21" s="137">
        <f>D21*E21</f>
        <v>0</v>
      </c>
    </row>
    <row r="22" spans="1:6" ht="12.75">
      <c r="A22" s="62"/>
      <c r="B22" s="138"/>
      <c r="C22" s="116"/>
      <c r="D22" s="271"/>
      <c r="E22" s="265"/>
      <c r="F22" s="137"/>
    </row>
    <row r="23" spans="1:6" ht="27.75" customHeight="1">
      <c r="A23" s="62">
        <f>COUNT($A$3:A22)+1</f>
        <v>9</v>
      </c>
      <c r="B23" s="138" t="s">
        <v>132</v>
      </c>
      <c r="C23" s="116" t="s">
        <v>33</v>
      </c>
      <c r="D23" s="271">
        <v>1</v>
      </c>
      <c r="E23" s="265"/>
      <c r="F23" s="137">
        <f>D23*E23</f>
        <v>0</v>
      </c>
    </row>
    <row r="24" spans="1:6" ht="12.75">
      <c r="A24" s="62"/>
      <c r="B24" s="138"/>
      <c r="C24" s="116"/>
      <c r="D24" s="271"/>
      <c r="E24" s="265"/>
      <c r="F24" s="137"/>
    </row>
    <row r="25" spans="1:6" ht="12.75">
      <c r="A25" s="62">
        <f>COUNT($A$3:A24)+1</f>
        <v>10</v>
      </c>
      <c r="B25" s="138" t="s">
        <v>133</v>
      </c>
      <c r="C25" s="116" t="s">
        <v>60</v>
      </c>
      <c r="D25" s="271">
        <v>1</v>
      </c>
      <c r="E25" s="265"/>
      <c r="F25" s="137">
        <f>D25*E25</f>
        <v>0</v>
      </c>
    </row>
    <row r="26" spans="1:9" s="55" customFormat="1" ht="12.75">
      <c r="A26" s="135"/>
      <c r="B26" s="157"/>
      <c r="C26" s="99"/>
      <c r="D26" s="158"/>
      <c r="E26" s="159"/>
      <c r="F26" s="137"/>
      <c r="G26" s="80"/>
      <c r="H26" s="80"/>
      <c r="I26" s="80"/>
    </row>
    <row r="27" spans="1:29" ht="13.5" thickBot="1">
      <c r="A27" s="119"/>
      <c r="B27" s="93" t="str">
        <f>$B$1&amp;" skupaj:"</f>
        <v>KRMILJENJE RAZSVETLJAVE skupaj:</v>
      </c>
      <c r="C27" s="120"/>
      <c r="D27" s="121"/>
      <c r="E27" s="122"/>
      <c r="F27" s="123">
        <f>SUM(F7:F25)</f>
        <v>0</v>
      </c>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row>
    <row r="28" ht="13.5" thickTop="1"/>
    <row r="31" ht="12.75">
      <c r="B31" s="361"/>
    </row>
  </sheetData>
  <sheetProtection/>
  <printOptions/>
  <pageMargins left="0.7874015748031497" right="0.5905511811023623" top="0.8661417322834646" bottom="0.8661417322834646" header="0.31496062992125984" footer="0.5118110236220472"/>
  <pageSetup horizontalDpi="600" verticalDpi="600" orientation="portrait" paperSize="9" r:id="rId1"/>
  <headerFooter alignWithMargins="0">
    <oddHeader xml:space="preserve">&amp;L&amp;8&amp;F&amp;R </oddHeader>
    <oddFooter>&amp;R&amp;"FuturaTEEMedCon,Običajno"&amp;P/&amp;N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Mojca Sajovic</cp:lastModifiedBy>
  <cp:lastPrinted>2015-09-04T09:48:58Z</cp:lastPrinted>
  <dcterms:created xsi:type="dcterms:W3CDTF">2004-06-19T12:08:15Z</dcterms:created>
  <dcterms:modified xsi:type="dcterms:W3CDTF">2015-09-22T07:02:12Z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