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Adaptacija avle\Dokumentacija tehnična\"/>
    </mc:Choice>
  </mc:AlternateContent>
  <bookViews>
    <workbookView xWindow="0" yWindow="0" windowWidth="28800" windowHeight="14235" tabRatio="944" activeTab="3"/>
  </bookViews>
  <sheets>
    <sheet name="spremni list" sheetId="34" r:id="rId1"/>
    <sheet name="splošni pogoji" sheetId="117" r:id="rId2"/>
    <sheet name="rekapitulacija" sheetId="90" r:id="rId3"/>
    <sheet name="PRIPRAVLJALNA DELA" sheetId="157" r:id="rId4"/>
    <sheet name="RUŠITVENA" sheetId="137" r:id="rId5"/>
    <sheet name="ZEMELJSKA" sheetId="91" r:id="rId6"/>
    <sheet name="BETONSKA" sheetId="93" r:id="rId7"/>
    <sheet name="TESARSKA" sheetId="36" r:id="rId8"/>
    <sheet name="ZIDARSKA" sheetId="83" r:id="rId9"/>
    <sheet name="KLJUČAVNIČARSKA" sheetId="129" r:id="rId10"/>
    <sheet name="ESTRIHI" sheetId="128" r:id="rId11"/>
    <sheet name="SUHOMONTAŽNA" sheetId="133" r:id="rId12"/>
    <sheet name="KERAMIČARSKA" sheetId="139" r:id="rId13"/>
    <sheet name="ALU ZASTEKLITVE" sheetId="142" r:id="rId14"/>
    <sheet name="MIZARSKA" sheetId="143" r:id="rId15"/>
    <sheet name="SLIKOPLESKARSKA" sheetId="125" r:id="rId16"/>
    <sheet name="RAZNA DELA" sheetId="124" r:id="rId17"/>
  </sheets>
  <definedNames>
    <definedName name="__xlnm.Print_Area" localSheetId="3">'PRIPRAVLJALNA DELA'!$A$1:$F$28</definedName>
    <definedName name="__xlnm.Print_Titles" localSheetId="3">'PRIPRAVLJALNA DELA'!$6:$7</definedName>
    <definedName name="B" localSheetId="3">"#REF!"</definedName>
    <definedName name="B">#REF!</definedName>
    <definedName name="CENA" localSheetId="13">#REF!</definedName>
    <definedName name="CENA" localSheetId="12">#REF!</definedName>
    <definedName name="CENA" localSheetId="14">#REF!</definedName>
    <definedName name="CENA" localSheetId="3">"#REF!"</definedName>
    <definedName name="CENA" localSheetId="4">#REF!</definedName>
    <definedName name="CENA">#REF!</definedName>
    <definedName name="ččččč" localSheetId="3">"#REF!"</definedName>
    <definedName name="ččččč">#REF!</definedName>
    <definedName name="ć">"#REF!"</definedName>
    <definedName name="eddd" localSheetId="3">"#REF!"</definedName>
    <definedName name="eddd">#REF!</definedName>
    <definedName name="g" localSheetId="3">"#REF!"</definedName>
    <definedName name="g">#REF!</definedName>
    <definedName name="JEKLO" localSheetId="3">"#REF!"</definedName>
    <definedName name="JEKLO">#REF!</definedName>
    <definedName name="JEKLO_SD" localSheetId="13">#REF!</definedName>
    <definedName name="JEKLO_SD" localSheetId="12">#REF!</definedName>
    <definedName name="JEKLO_SD" localSheetId="14">#REF!</definedName>
    <definedName name="JEKLO_SD" localSheetId="3">"#REF!"</definedName>
    <definedName name="JEKLO_SD" localSheetId="4">#REF!</definedName>
    <definedName name="JEKLO_SD">#REF!</definedName>
    <definedName name="K">"#REF!"</definedName>
    <definedName name="KOLIC" localSheetId="13">#REF!</definedName>
    <definedName name="KOLIC" localSheetId="12">#REF!</definedName>
    <definedName name="KOLIC" localSheetId="14">#REF!</definedName>
    <definedName name="KOLIC" localSheetId="3">"#REF!"</definedName>
    <definedName name="KOLIC" localSheetId="4">#REF!</definedName>
    <definedName name="KOLIC">#REF!</definedName>
    <definedName name="l" localSheetId="13">#REF!</definedName>
    <definedName name="l" localSheetId="12">#REF!</definedName>
    <definedName name="l" localSheetId="14">#REF!</definedName>
    <definedName name="l" localSheetId="3">"#REF!"</definedName>
    <definedName name="l" localSheetId="4">#REF!</definedName>
    <definedName name="l">#REF!</definedName>
    <definedName name="lllll" localSheetId="3">"#REF!"</definedName>
    <definedName name="lllll">#REF!</definedName>
    <definedName name="nnnnnnnnnnnnn" localSheetId="3">"#REF!"</definedName>
    <definedName name="nnnnnnnnnnnnn">#REF!</definedName>
    <definedName name="_xlnm.Print_Area" localSheetId="13">'ALU ZASTEKLITVE'!$A$1:$F$61</definedName>
    <definedName name="_xlnm.Print_Area" localSheetId="6">BETONSKA!$A$1:$F$38</definedName>
    <definedName name="_xlnm.Print_Area" localSheetId="10">ESTRIHI!$A$1:$F$34</definedName>
    <definedName name="_xlnm.Print_Area" localSheetId="12">KERAMIČARSKA!$A$1:$F$47</definedName>
    <definedName name="_xlnm.Print_Area" localSheetId="9">KLJUČAVNIČARSKA!$A$1:$F$36</definedName>
    <definedName name="_xlnm.Print_Area" localSheetId="14">MIZARSKA!$A$1:$F$21</definedName>
    <definedName name="_xlnm.Print_Area" localSheetId="3">'PRIPRAVLJALNA DELA'!$A$1:$F$28</definedName>
    <definedName name="_xlnm.Print_Area" localSheetId="16">'RAZNA DELA'!$A$1:$F$20</definedName>
    <definedName name="_xlnm.Print_Area" localSheetId="2">rekapitulacija!$A$1:$D$35</definedName>
    <definedName name="_xlnm.Print_Area" localSheetId="4">RUŠITVENA!$A$1:$F$91</definedName>
    <definedName name="_xlnm.Print_Area" localSheetId="15">SLIKOPLESKARSKA!$A$1:$F$51</definedName>
    <definedName name="_xlnm.Print_Area" localSheetId="1">'splošni pogoji'!$A$1:$F$35</definedName>
    <definedName name="_xlnm.Print_Area" localSheetId="0">'spremni list'!$A$1:$E$49</definedName>
    <definedName name="_xlnm.Print_Area" localSheetId="11">SUHOMONTAŽNA!$A$1:$F$46</definedName>
    <definedName name="_xlnm.Print_Area" localSheetId="7">TESARSKA!$A$1:$F$21</definedName>
    <definedName name="_xlnm.Print_Area" localSheetId="5">ZEMELJSKA!$A$1:$F$30</definedName>
    <definedName name="_xlnm.Print_Area" localSheetId="8">ZIDARSKA!$A$1:$F$43</definedName>
    <definedName name="_xlnm.Print_Titles" localSheetId="13">'ALU ZASTEKLITVE'!$8:$9</definedName>
    <definedName name="_xlnm.Print_Titles" localSheetId="6">BETONSKA!$8:$9</definedName>
    <definedName name="_xlnm.Print_Titles" localSheetId="10">ESTRIHI!$14:$15</definedName>
    <definedName name="_xlnm.Print_Titles" localSheetId="12">KERAMIČARSKA!$9:$10</definedName>
    <definedName name="_xlnm.Print_Titles" localSheetId="9">KLJUČAVNIČARSKA!$12:$13</definedName>
    <definedName name="_xlnm.Print_Titles" localSheetId="14">MIZARSKA!$10:$11</definedName>
    <definedName name="_xlnm.Print_Titles" localSheetId="3">'PRIPRAVLJALNA DELA'!$6:$7</definedName>
    <definedName name="_xlnm.Print_Titles" localSheetId="16">'RAZNA DELA'!$5:$6</definedName>
    <definedName name="_xlnm.Print_Titles" localSheetId="4">RUŠITVENA!$15:$16</definedName>
    <definedName name="_xlnm.Print_Titles" localSheetId="15">SLIKOPLESKARSKA!$12:$13</definedName>
    <definedName name="_xlnm.Print_Titles" localSheetId="0">'spremni list'!$7:$7</definedName>
    <definedName name="_xlnm.Print_Titles" localSheetId="11">SUHOMONTAŽNA!$8:$9</definedName>
    <definedName name="_xlnm.Print_Titles" localSheetId="7">TESARSKA!$8:$9</definedName>
    <definedName name="_xlnm.Print_Titles" localSheetId="5">ZEMELJSKA!$10:$11</definedName>
    <definedName name="_xlnm.Print_Titles" localSheetId="8">ZIDARSKA!$7:$8</definedName>
    <definedName name="x" localSheetId="3">"#REF!"</definedName>
    <definedName name="x">#REF!</definedName>
    <definedName name="xxxx" localSheetId="14">#REF!</definedName>
    <definedName name="xxxx" localSheetId="3">"#REF!"</definedName>
    <definedName name="xxxx">#REF!</definedName>
  </definedNames>
  <calcPr calcId="152511"/>
  <fileRecoveryPr autoRecover="0"/>
</workbook>
</file>

<file path=xl/calcChain.xml><?xml version="1.0" encoding="utf-8"?>
<calcChain xmlns="http://schemas.openxmlformats.org/spreadsheetml/2006/main">
  <c r="F20" i="133" l="1"/>
  <c r="F27" i="93" l="1"/>
  <c r="F19" i="93"/>
  <c r="F29" i="93"/>
  <c r="F34" i="93"/>
  <c r="F33" i="93"/>
  <c r="F32" i="93"/>
  <c r="F14" i="83" l="1"/>
  <c r="F13" i="83"/>
  <c r="F43" i="139"/>
  <c r="F42" i="139"/>
  <c r="F41" i="139"/>
  <c r="F26" i="128"/>
  <c r="F25" i="128"/>
  <c r="F88" i="137"/>
  <c r="F87" i="137"/>
  <c r="F85" i="137"/>
  <c r="F14" i="36" l="1"/>
  <c r="C1" i="90" l="1"/>
  <c r="F45" i="142" l="1"/>
  <c r="F44" i="142"/>
  <c r="F62" i="137" l="1"/>
  <c r="F61" i="137"/>
  <c r="F60" i="137"/>
  <c r="F58" i="137"/>
  <c r="F24" i="93"/>
  <c r="F23" i="93"/>
  <c r="F22" i="93"/>
  <c r="F27" i="129"/>
  <c r="F24" i="129"/>
  <c r="F19" i="133" l="1"/>
  <c r="F18" i="133"/>
  <c r="F21" i="133" l="1"/>
  <c r="F16" i="133"/>
  <c r="F16" i="36"/>
  <c r="F15" i="133" l="1"/>
  <c r="F14" i="133"/>
  <c r="F25" i="133"/>
  <c r="F24" i="133"/>
  <c r="F12" i="133"/>
  <c r="F13" i="133"/>
  <c r="F32" i="129"/>
  <c r="F31" i="129"/>
  <c r="F12" i="36"/>
  <c r="F16" i="83"/>
  <c r="F15" i="83"/>
  <c r="F21" i="93"/>
  <c r="F17" i="93"/>
  <c r="F16" i="93"/>
  <c r="F12" i="93" l="1"/>
  <c r="F33" i="133"/>
  <c r="F34" i="133"/>
  <c r="F35" i="133"/>
  <c r="F26" i="133"/>
  <c r="F22" i="133"/>
  <c r="B20" i="143"/>
  <c r="F16" i="143"/>
  <c r="F13" i="143"/>
  <c r="F12" i="143"/>
  <c r="A12" i="143"/>
  <c r="B61" i="142"/>
  <c r="F57" i="142"/>
  <c r="F56" i="142"/>
  <c r="F55" i="142"/>
  <c r="F54" i="142"/>
  <c r="F53" i="142"/>
  <c r="F52" i="142"/>
  <c r="J51" i="142"/>
  <c r="H51" i="142"/>
  <c r="F51" i="142"/>
  <c r="J50" i="142"/>
  <c r="H50" i="142"/>
  <c r="F50" i="142"/>
  <c r="J49" i="142"/>
  <c r="H49" i="142"/>
  <c r="F49" i="142"/>
  <c r="F48" i="142"/>
  <c r="F47" i="142"/>
  <c r="F46" i="142"/>
  <c r="F43" i="142"/>
  <c r="J42" i="142"/>
  <c r="H42" i="142"/>
  <c r="F42" i="142"/>
  <c r="J41" i="142"/>
  <c r="H41" i="142"/>
  <c r="F41" i="142"/>
  <c r="J40" i="142"/>
  <c r="H40" i="142"/>
  <c r="F40" i="142"/>
  <c r="J39" i="142"/>
  <c r="H39" i="142"/>
  <c r="F39" i="142"/>
  <c r="F38" i="142"/>
  <c r="J37" i="142"/>
  <c r="H37" i="142"/>
  <c r="F37" i="142"/>
  <c r="F36" i="142"/>
  <c r="F35" i="142"/>
  <c r="F34" i="142"/>
  <c r="F33" i="142"/>
  <c r="F32" i="142"/>
  <c r="F31" i="142"/>
  <c r="F30" i="142"/>
  <c r="F29" i="142"/>
  <c r="F28" i="142"/>
  <c r="F27" i="142"/>
  <c r="F26" i="142"/>
  <c r="F25" i="142"/>
  <c r="F24" i="142"/>
  <c r="F23" i="142"/>
  <c r="F22" i="142"/>
  <c r="F20" i="142"/>
  <c r="F19" i="142"/>
  <c r="F18" i="142"/>
  <c r="F17" i="142"/>
  <c r="F16" i="142"/>
  <c r="F15" i="142"/>
  <c r="F14" i="142"/>
  <c r="F13" i="142"/>
  <c r="F12" i="142"/>
  <c r="A12" i="142"/>
  <c r="F9" i="142"/>
  <c r="F18" i="143" l="1"/>
  <c r="A15" i="143"/>
  <c r="A18" i="143" s="1"/>
  <c r="F20" i="143"/>
  <c r="D23" i="90" s="1"/>
  <c r="A14" i="142"/>
  <c r="A16" i="142" s="1"/>
  <c r="A18" i="142" s="1"/>
  <c r="F59" i="142"/>
  <c r="F61" i="142" s="1"/>
  <c r="D22" i="90" s="1"/>
  <c r="A20" i="142" l="1"/>
  <c r="A29" i="142"/>
  <c r="A31" i="142" l="1"/>
  <c r="A33" i="142" l="1"/>
  <c r="A35" i="142" s="1"/>
  <c r="A39" i="142" l="1"/>
  <c r="A49" i="142"/>
  <c r="A59" i="142" s="1"/>
  <c r="F38" i="125"/>
  <c r="F32" i="125"/>
  <c r="F27" i="125"/>
  <c r="F25" i="125"/>
  <c r="F24" i="125"/>
  <c r="F19" i="125" l="1"/>
  <c r="F18" i="125"/>
  <c r="F18" i="83" l="1"/>
  <c r="F17" i="83"/>
  <c r="F20" i="129"/>
  <c r="F19" i="129"/>
  <c r="F23" i="91" l="1"/>
  <c r="F22" i="91"/>
  <c r="F21" i="91"/>
  <c r="F20" i="91"/>
  <c r="F16" i="124"/>
  <c r="F15" i="124"/>
  <c r="F14" i="124"/>
  <c r="F13" i="124"/>
  <c r="F12" i="124"/>
  <c r="F56" i="137"/>
  <c r="F55" i="137"/>
  <c r="F54" i="137"/>
  <c r="F53" i="137"/>
  <c r="F46" i="125" l="1"/>
  <c r="F45" i="125"/>
  <c r="F28" i="133"/>
  <c r="F18" i="139" l="1"/>
  <c r="F8" i="124" l="1"/>
  <c r="F30" i="129" l="1"/>
  <c r="F29" i="129"/>
  <c r="F10" i="36"/>
  <c r="A10" i="36"/>
  <c r="F14" i="93"/>
  <c r="A14" i="36" l="1"/>
  <c r="A12" i="36"/>
  <c r="A16" i="36" s="1"/>
  <c r="F30" i="133"/>
  <c r="F27" i="133"/>
  <c r="F32" i="133"/>
  <c r="F16" i="129" l="1"/>
  <c r="A14" i="129"/>
  <c r="F22" i="83"/>
  <c r="F21" i="83"/>
  <c r="F20" i="83"/>
  <c r="F19" i="83"/>
  <c r="A18" i="129" l="1"/>
  <c r="A22" i="129" s="1"/>
  <c r="A26" i="129" s="1"/>
  <c r="F30" i="128"/>
  <c r="F21" i="128"/>
  <c r="F20" i="128"/>
  <c r="F20" i="139"/>
  <c r="F33" i="139"/>
  <c r="F26" i="139"/>
  <c r="F25" i="139"/>
  <c r="F15" i="139"/>
  <c r="F14" i="139"/>
  <c r="F13" i="139"/>
  <c r="A13" i="139"/>
  <c r="F36" i="139"/>
  <c r="F35" i="139"/>
  <c r="F32" i="139"/>
  <c r="F31" i="139"/>
  <c r="F29" i="139"/>
  <c r="F27" i="139"/>
  <c r="F31" i="137"/>
  <c r="A29" i="129" l="1"/>
  <c r="A31" i="129"/>
  <c r="A15" i="139"/>
  <c r="A17" i="139" l="1"/>
  <c r="F36" i="137"/>
  <c r="F35" i="137"/>
  <c r="F67" i="137"/>
  <c r="F66" i="137"/>
  <c r="F52" i="137"/>
  <c r="F51" i="137"/>
  <c r="A20" i="139" l="1"/>
  <c r="F42" i="137"/>
  <c r="F41" i="137"/>
  <c r="A25" i="139" l="1"/>
  <c r="F75" i="137"/>
  <c r="F70" i="137"/>
  <c r="F79" i="137"/>
  <c r="F78" i="137"/>
  <c r="F80" i="137"/>
  <c r="F47" i="137"/>
  <c r="F86" i="137"/>
  <c r="F82" i="137"/>
  <c r="F50" i="137"/>
  <c r="F49" i="137"/>
  <c r="F43" i="137"/>
  <c r="F34" i="137"/>
  <c r="F33" i="137"/>
  <c r="F32" i="137"/>
  <c r="F30" i="137"/>
  <c r="F76" i="137"/>
  <c r="F19" i="137"/>
  <c r="A19" i="137"/>
  <c r="F74" i="137"/>
  <c r="F73" i="137"/>
  <c r="F72" i="137"/>
  <c r="F71" i="137"/>
  <c r="F69" i="137"/>
  <c r="F68" i="137"/>
  <c r="F25" i="137"/>
  <c r="F24" i="137"/>
  <c r="F23" i="137"/>
  <c r="A27" i="139" l="1"/>
  <c r="A21" i="137"/>
  <c r="A29" i="139" l="1"/>
  <c r="A31" i="139" s="1"/>
  <c r="F48" i="133"/>
  <c r="F40" i="83"/>
  <c r="F39" i="83"/>
  <c r="F38" i="83"/>
  <c r="F37" i="83"/>
  <c r="F25" i="93"/>
  <c r="F27" i="137"/>
  <c r="F26" i="137"/>
  <c r="F22" i="137"/>
  <c r="F21" i="137"/>
  <c r="F45" i="137"/>
  <c r="F44" i="137"/>
  <c r="F40" i="137"/>
  <c r="F39" i="137"/>
  <c r="F37" i="137"/>
  <c r="F28" i="137"/>
  <c r="A33" i="139" l="1"/>
  <c r="A35" i="139" s="1"/>
  <c r="F18" i="36"/>
  <c r="F20" i="36" s="1"/>
  <c r="A23" i="137"/>
  <c r="A26" i="137" l="1"/>
  <c r="A28" i="137" s="1"/>
  <c r="A30" i="137" l="1"/>
  <c r="A33" i="137" l="1"/>
  <c r="A35" i="137" s="1"/>
  <c r="A37" i="137" s="1"/>
  <c r="A39" i="137" l="1"/>
  <c r="A41" i="137" l="1"/>
  <c r="A43" i="137" s="1"/>
  <c r="A45" i="137" l="1"/>
  <c r="A47" i="137" s="1"/>
  <c r="A49" i="137" s="1"/>
  <c r="A51" i="137" s="1"/>
  <c r="A53" i="137" s="1"/>
  <c r="A55" i="137" s="1"/>
  <c r="A57" i="137" l="1"/>
  <c r="A60" i="137" l="1"/>
  <c r="F25" i="157"/>
  <c r="F63" i="137"/>
  <c r="F89" i="137" s="1"/>
  <c r="B91" i="137"/>
  <c r="C9" i="90"/>
  <c r="B9" i="90"/>
  <c r="B28" i="157"/>
  <c r="F24" i="157"/>
  <c r="F23" i="157"/>
  <c r="F22" i="157"/>
  <c r="F21" i="157"/>
  <c r="F20" i="157"/>
  <c r="F19" i="157"/>
  <c r="F18" i="157"/>
  <c r="F17" i="157"/>
  <c r="F16" i="157"/>
  <c r="F15" i="157"/>
  <c r="F14" i="157"/>
  <c r="F13" i="157"/>
  <c r="F12" i="157"/>
  <c r="F11" i="157"/>
  <c r="F10" i="157"/>
  <c r="F9" i="157"/>
  <c r="A8" i="157"/>
  <c r="C2" i="90"/>
  <c r="C7" i="117"/>
  <c r="C6" i="117"/>
  <c r="C5" i="117"/>
  <c r="C10" i="117"/>
  <c r="C9" i="117"/>
  <c r="C13" i="117"/>
  <c r="F91" i="137" l="1"/>
  <c r="F26" i="157"/>
  <c r="F28" i="157" s="1"/>
  <c r="D9" i="90" s="1"/>
  <c r="A11" i="157"/>
  <c r="A13" i="157" l="1"/>
  <c r="A16" i="157" s="1"/>
  <c r="A19" i="157" l="1"/>
  <c r="A21" i="157" s="1"/>
  <c r="A24" i="157" l="1"/>
  <c r="A26" i="157" l="1"/>
  <c r="A66" i="137"/>
  <c r="A68" i="137" s="1"/>
  <c r="A76" i="137" l="1"/>
  <c r="A78" i="137" l="1"/>
  <c r="A80" i="137" s="1"/>
  <c r="A82" i="137" s="1"/>
  <c r="F39" i="133"/>
  <c r="F38" i="133"/>
  <c r="A85" i="137" l="1"/>
  <c r="A87" i="137" s="1"/>
  <c r="A89" i="137" s="1"/>
  <c r="F11" i="133"/>
  <c r="F10" i="133"/>
  <c r="F10" i="124" l="1"/>
  <c r="F36" i="83"/>
  <c r="F11" i="83"/>
  <c r="F12" i="83"/>
  <c r="F9" i="124"/>
  <c r="F7" i="124"/>
  <c r="F14" i="91"/>
  <c r="C22" i="90"/>
  <c r="B22" i="90"/>
  <c r="B46" i="133"/>
  <c r="F42" i="133"/>
  <c r="F41" i="133"/>
  <c r="F40" i="133"/>
  <c r="F37" i="133"/>
  <c r="F36" i="133"/>
  <c r="F9" i="133"/>
  <c r="B21" i="90"/>
  <c r="B20" i="90"/>
  <c r="B19" i="90"/>
  <c r="C18" i="90"/>
  <c r="B18" i="90"/>
  <c r="B30" i="91"/>
  <c r="F18" i="91"/>
  <c r="F24" i="91"/>
  <c r="F19" i="91"/>
  <c r="F16" i="91"/>
  <c r="F26" i="91"/>
  <c r="F13" i="91"/>
  <c r="F12" i="91"/>
  <c r="F19" i="128"/>
  <c r="F18" i="128"/>
  <c r="F31" i="128"/>
  <c r="F10" i="83"/>
  <c r="F9" i="83"/>
  <c r="F10" i="93"/>
  <c r="F26" i="125"/>
  <c r="F35" i="83"/>
  <c r="F17" i="125"/>
  <c r="F16" i="125"/>
  <c r="F13" i="125"/>
  <c r="C23" i="90"/>
  <c r="B23" i="90"/>
  <c r="F31" i="83"/>
  <c r="F30" i="83"/>
  <c r="F29" i="83"/>
  <c r="F26" i="83"/>
  <c r="F25" i="83"/>
  <c r="F24" i="83"/>
  <c r="C21" i="90"/>
  <c r="B47" i="139"/>
  <c r="F37" i="139"/>
  <c r="F45" i="139" s="1"/>
  <c r="C25" i="90"/>
  <c r="B25" i="90"/>
  <c r="C24" i="90"/>
  <c r="B24" i="90"/>
  <c r="C20" i="90"/>
  <c r="C10" i="90"/>
  <c r="B10" i="90"/>
  <c r="B50" i="125"/>
  <c r="F47" i="125"/>
  <c r="F41" i="125"/>
  <c r="F40" i="125"/>
  <c r="F23" i="125"/>
  <c r="F22" i="125"/>
  <c r="F21" i="125"/>
  <c r="F20" i="125"/>
  <c r="B11" i="90"/>
  <c r="B35" i="129"/>
  <c r="B34" i="128"/>
  <c r="A18" i="128"/>
  <c r="B20" i="124"/>
  <c r="F33" i="83"/>
  <c r="F34" i="83"/>
  <c r="C19" i="90"/>
  <c r="C14" i="90"/>
  <c r="B14" i="90"/>
  <c r="C13" i="90"/>
  <c r="B13" i="90"/>
  <c r="C12" i="90"/>
  <c r="B12" i="90"/>
  <c r="C11" i="90"/>
  <c r="F37" i="93"/>
  <c r="B20" i="36"/>
  <c r="B43" i="83"/>
  <c r="B38" i="93"/>
  <c r="A9" i="83"/>
  <c r="A13" i="83" l="1"/>
  <c r="F28" i="91"/>
  <c r="F30" i="91" s="1"/>
  <c r="D11" i="90" s="1"/>
  <c r="A20" i="128"/>
  <c r="A25" i="128" s="1"/>
  <c r="F32" i="128"/>
  <c r="F34" i="128" s="1"/>
  <c r="D19" i="90" s="1"/>
  <c r="F47" i="139"/>
  <c r="D21" i="90" s="1"/>
  <c r="A11" i="83"/>
  <c r="A15" i="83" s="1"/>
  <c r="A12" i="91"/>
  <c r="A10" i="93"/>
  <c r="D13" i="90"/>
  <c r="F41" i="83"/>
  <c r="F43" i="83" s="1"/>
  <c r="D14" i="90" s="1"/>
  <c r="F36" i="93"/>
  <c r="F38" i="93" s="1"/>
  <c r="D12" i="90" s="1"/>
  <c r="F48" i="125"/>
  <c r="F50" i="125" s="1"/>
  <c r="D24" i="90" s="1"/>
  <c r="F44" i="133"/>
  <c r="F46" i="133" s="1"/>
  <c r="D20" i="90" s="1"/>
  <c r="D10" i="90"/>
  <c r="A7" i="124"/>
  <c r="A10" i="124" s="1"/>
  <c r="A16" i="125"/>
  <c r="F18" i="124"/>
  <c r="F20" i="124" s="1"/>
  <c r="D25" i="90" s="1"/>
  <c r="F33" i="129"/>
  <c r="F35" i="129" s="1"/>
  <c r="D18" i="90" s="1"/>
  <c r="A30" i="128" l="1"/>
  <c r="A32" i="128" s="1"/>
  <c r="D15" i="90"/>
  <c r="A17" i="83"/>
  <c r="A19" i="83" s="1"/>
  <c r="A21" i="83" s="1"/>
  <c r="A12" i="93"/>
  <c r="A18" i="125"/>
  <c r="A12" i="124"/>
  <c r="A14" i="124" s="1"/>
  <c r="A14" i="91"/>
  <c r="D26" i="90"/>
  <c r="A18" i="36"/>
  <c r="A16" i="124" l="1"/>
  <c r="A18" i="124" s="1"/>
  <c r="A14" i="93"/>
  <c r="A23" i="83"/>
  <c r="A37" i="139"/>
  <c r="A41" i="139" s="1"/>
  <c r="A43" i="139" s="1"/>
  <c r="A16" i="91"/>
  <c r="D29" i="90"/>
  <c r="A20" i="125"/>
  <c r="A16" i="93" l="1"/>
  <c r="A22" i="125"/>
  <c r="A28" i="83"/>
  <c r="A33" i="83" s="1"/>
  <c r="A45" i="139"/>
  <c r="A18" i="91"/>
  <c r="A20" i="91" s="1"/>
  <c r="A22" i="91" s="1"/>
  <c r="A24" i="91" s="1"/>
  <c r="A19" i="93" l="1"/>
  <c r="A22" i="93" s="1"/>
  <c r="A24" i="125"/>
  <c r="A25" i="93" l="1"/>
  <c r="A27" i="93" s="1"/>
  <c r="A26" i="125"/>
  <c r="A26" i="91"/>
  <c r="A29" i="93" l="1"/>
  <c r="A31" i="93" s="1"/>
  <c r="A36" i="93"/>
  <c r="A28" i="125"/>
  <c r="A34" i="125" s="1"/>
  <c r="A40" i="125" s="1"/>
  <c r="A28" i="91"/>
  <c r="A37" i="83"/>
  <c r="A41" i="83" s="1"/>
  <c r="A45" i="125" l="1"/>
  <c r="A48" i="125" s="1"/>
  <c r="A10" i="133"/>
  <c r="A12" i="133" l="1"/>
  <c r="A14" i="133"/>
  <c r="A33" i="129"/>
  <c r="A18" i="133" l="1"/>
  <c r="A16" i="133"/>
  <c r="A20" i="133" s="1"/>
  <c r="A22" i="133" l="1"/>
  <c r="A24" i="133"/>
  <c r="A26" i="133" l="1"/>
  <c r="A28" i="133" l="1"/>
  <c r="A30" i="133" l="1"/>
  <c r="A32" i="133"/>
  <c r="A34" i="133" s="1"/>
  <c r="A36" i="133" s="1"/>
  <c r="A38" i="133" l="1"/>
  <c r="A40" i="133" s="1"/>
  <c r="A42" i="133" s="1"/>
  <c r="A44" i="133" s="1"/>
</calcChain>
</file>

<file path=xl/sharedStrings.xml><?xml version="1.0" encoding="utf-8"?>
<sst xmlns="http://schemas.openxmlformats.org/spreadsheetml/2006/main" count="631" uniqueCount="345">
  <si>
    <t>Doplačilo za izrezovanje lukenj v spuščenem stropu: okrogle in pravokotne (količina ocenjena).</t>
  </si>
  <si>
    <t>št.post.</t>
  </si>
  <si>
    <t>- v ceno izdelave sten iz mavčno kartonskih plošč so vštete tudi izdelave prebojev vsled 
  instalacijskih vodov, ojačitve v podkonstrukcijah pri vratih,</t>
  </si>
  <si>
    <r>
      <t>m</t>
    </r>
    <r>
      <rPr>
        <vertAlign val="superscript"/>
        <sz val="10"/>
        <rFont val="Arial CE"/>
        <family val="2"/>
        <charset val="238"/>
      </rPr>
      <t>2</t>
    </r>
  </si>
  <si>
    <t>- prezračevalne rešetke zajete v popisu strojnih inštalacij</t>
  </si>
  <si>
    <t>Izvajalec cementnih estrihov je dolžan pred izvedbo estrihov dobiti potrditev od investitorja, projektanta notranje opreme in elektro instalacij o vgradnji vseh talnih razvodov v estrihu.</t>
  </si>
  <si>
    <t>- Izvajalec mora odvažati vse odpadke, ki nastajajo pri izvedbi, odvoz v pooblaščeno deponijo, odvoz in stroške vseh komunalnih pristojbin in taks zajeti v cenah po enoti.</t>
  </si>
  <si>
    <r>
      <t>m</t>
    </r>
    <r>
      <rPr>
        <vertAlign val="superscript"/>
        <sz val="10"/>
        <rFont val="Arial CE"/>
        <charset val="238"/>
      </rPr>
      <t>2</t>
    </r>
  </si>
  <si>
    <t>Popis inštalacij ni predmet popisa!</t>
  </si>
  <si>
    <t>SPLOŠNE ZAHTEVE ZA IZDELAVO PONUDBE:</t>
  </si>
  <si>
    <t>SKUPAJ:</t>
  </si>
  <si>
    <r>
      <t>m</t>
    </r>
    <r>
      <rPr>
        <vertAlign val="superscript"/>
        <sz val="10"/>
        <rFont val="Arial CE"/>
        <charset val="238"/>
      </rPr>
      <t>1</t>
    </r>
  </si>
  <si>
    <t>Zasip za temelji objekta z deponiranim materialom od izkopa iz začasne gradbiščne deponije, skupaj z nakladanjem, dovozom, planiranjem in potrebnim utrjevanjem v slojih do 20cm do potrebne zbitosti, potrebno je preprečiti posedke.  (Ms ≥ 80 MPa).</t>
  </si>
  <si>
    <t>- v cenah mora biti upoštevana tudi izdelava
  preizkušancev in končna ocena vgrajenega  
  betona, ter vsa potrebna nega betona,</t>
  </si>
  <si>
    <t xml:space="preserve">- površine betona morajo biti brez razpok, gnezd in
  vidne armature,
- betoni, katerih površine ostanejo vidne, morajo biti
  vgrajeni visokokvalitetno; eventuelne korekcije in 
  dodatna površinska obdelava zaradi napak pri 
  betoniranju in nezadovoljivi izvedbi opaženja, se ne
  obračuna ločeno,
</t>
  </si>
  <si>
    <r>
      <t>m</t>
    </r>
    <r>
      <rPr>
        <vertAlign val="superscript"/>
        <sz val="10"/>
        <rFont val="Arial CE"/>
        <family val="2"/>
        <charset val="238"/>
      </rPr>
      <t>1</t>
    </r>
  </si>
  <si>
    <r>
      <t>m</t>
    </r>
    <r>
      <rPr>
        <vertAlign val="superscript"/>
        <sz val="10"/>
        <rFont val="Arial CE"/>
        <family val="2"/>
        <charset val="238"/>
      </rPr>
      <t>3</t>
    </r>
  </si>
  <si>
    <r>
      <t>m</t>
    </r>
    <r>
      <rPr>
        <vertAlign val="superscript"/>
        <sz val="10"/>
        <rFont val="Arial CE"/>
        <family val="2"/>
        <charset val="238"/>
      </rPr>
      <t>2</t>
    </r>
  </si>
  <si>
    <t>B.</t>
  </si>
  <si>
    <t>PROTIM RŽIŠNIK PERC d.o.o.</t>
  </si>
  <si>
    <t>4208 Šenčur</t>
  </si>
  <si>
    <t>Odgovorni projektant:</t>
  </si>
  <si>
    <t>ur</t>
  </si>
  <si>
    <t>RAZNA DELA</t>
  </si>
  <si>
    <t>kg</t>
  </si>
  <si>
    <t>ZEMELJSKA DELA</t>
  </si>
  <si>
    <t xml:space="preserve">Investitor:   </t>
  </si>
  <si>
    <t>Objekt:</t>
  </si>
  <si>
    <t>VII.</t>
  </si>
  <si>
    <t>SKUPAJ GRADBENA DELA:</t>
  </si>
  <si>
    <t>VI.</t>
  </si>
  <si>
    <t>EM</t>
  </si>
  <si>
    <t>I.</t>
  </si>
  <si>
    <t>GRADBENA DELA</t>
  </si>
  <si>
    <t>II.</t>
  </si>
  <si>
    <t>BETONSKA DELA</t>
  </si>
  <si>
    <t xml:space="preserve">Št. projekta:  </t>
  </si>
  <si>
    <t>V cenah mora biti vključeno:</t>
  </si>
  <si>
    <t>Vse količine izkopov, nasipov, transportov in zasipov se obračunavajo v raščenem oziroma vgrajenem stanju!</t>
  </si>
  <si>
    <t>A.</t>
  </si>
  <si>
    <t>Opomba:</t>
  </si>
  <si>
    <t>kos</t>
  </si>
  <si>
    <t>Opombe:</t>
  </si>
  <si>
    <t>GRADBENA DELA:</t>
  </si>
  <si>
    <t>III.</t>
  </si>
  <si>
    <t>IV.</t>
  </si>
  <si>
    <t>V.</t>
  </si>
  <si>
    <t>TESARSKA  DELA</t>
  </si>
  <si>
    <t>Projektant:</t>
  </si>
  <si>
    <t xml:space="preserve">Datum izdelave popisa: </t>
  </si>
  <si>
    <t>ZIDARSKA DELA</t>
  </si>
  <si>
    <t>Poslovna cona A 2</t>
  </si>
  <si>
    <t>PROJEKTANTSKI POPIS S PREDRAČUNOM</t>
  </si>
  <si>
    <t>kpl.</t>
  </si>
  <si>
    <t>- poročilo o ravnanju z gradbenimi odpadki,</t>
  </si>
  <si>
    <t>- vse manipulativne stroške,</t>
  </si>
  <si>
    <t>- meritve temeljnih tal,</t>
  </si>
  <si>
    <t>- meritve posameznih slojev nasipa,</t>
  </si>
  <si>
    <t>- odvoz viška izkopa na pooblaščeno deponijo z
  vsemi  pripadajočimi stroški.</t>
  </si>
  <si>
    <t>- v ceni zidarskih del so zajeti vsi lahki premični odri
  viš. do 2 m za zidanje in ometavanje, čiščenje
  prostorov med in po končanih delih,</t>
  </si>
  <si>
    <t>- v ceni tesarskih del so zajeti vsi lahki premični 
  odri,</t>
  </si>
  <si>
    <r>
      <t>m</t>
    </r>
    <r>
      <rPr>
        <vertAlign val="superscript"/>
        <sz val="10"/>
        <rFont val="Arial"/>
        <family val="2"/>
        <charset val="238"/>
      </rPr>
      <t>1</t>
    </r>
  </si>
  <si>
    <r>
      <t>m</t>
    </r>
    <r>
      <rPr>
        <vertAlign val="superscript"/>
        <sz val="10"/>
        <rFont val="Arial"/>
        <family val="2"/>
        <charset val="238"/>
      </rPr>
      <t>3</t>
    </r>
  </si>
  <si>
    <r>
      <t>m</t>
    </r>
    <r>
      <rPr>
        <vertAlign val="superscript"/>
        <sz val="10"/>
        <rFont val="Arial"/>
        <family val="2"/>
        <charset val="238"/>
      </rPr>
      <t>2</t>
    </r>
  </si>
  <si>
    <t>Nepredvidena dela.</t>
  </si>
  <si>
    <t>Št.post.</t>
  </si>
  <si>
    <t>Opis</t>
  </si>
  <si>
    <t>Količina</t>
  </si>
  <si>
    <t>Cena/EM</t>
  </si>
  <si>
    <t>Vrednost (€)</t>
  </si>
  <si>
    <t>kpl</t>
  </si>
  <si>
    <t>Dobava in montaža gasilnih aparatov po požarnem redu:</t>
  </si>
  <si>
    <t>Nepredvidena dela</t>
  </si>
  <si>
    <t>ESTRIHI</t>
  </si>
  <si>
    <t>- mere za izdelke je vzeti na objektu,</t>
  </si>
  <si>
    <t>- v cenah vkalkulirati vsa potrebna dela, material, sidrni in vijačni material, pomožna dela (odri, prenosi, dvigi, dvižne košare, avtodvigalo ipd.),</t>
  </si>
  <si>
    <t>- izdelki so izdelani po shemah iz projekta, po
  detajlih in po dogovoru s projektantom,</t>
  </si>
  <si>
    <t>- v cenah je vkalkulirati vsa pomožna dela (odri, 
  prenosi, dvigi ipd.).</t>
  </si>
  <si>
    <t>SUHOMONTAŽNA DELA</t>
  </si>
  <si>
    <t>- v cenah morajo biti zajeti vsi potrebni delovni odri,</t>
  </si>
  <si>
    <t>Režijske ure.</t>
  </si>
  <si>
    <t>ure</t>
  </si>
  <si>
    <t>OBRTNIŠKA DELA:</t>
  </si>
  <si>
    <t>RUŠITVENA DELA</t>
  </si>
  <si>
    <t xml:space="preserve">Dela je izvajati v skladu z veljavnimi tehničnimi predpisi, normativi in upoštevati predpise iz varstva    pri delu, ter projektno dokumentacijo. </t>
  </si>
  <si>
    <t>V cenah posameznih postavk upoštevati:</t>
  </si>
  <si>
    <t>- izvedba po opisu v posameznih postavkah</t>
  </si>
  <si>
    <t>- vsa zavarovanja, eventualna podpiranja obstoječih
  konstrukcij in odri, ter odstranitev le-teh po 
  končanih delih,</t>
  </si>
  <si>
    <t>- vsa rušitvena dela je potrebno izvajati brez
  povzročanja vibracij, ki bi lahko povzročile
  razpoke oz. poškodbe nosilnih elementov 
  objekta in elementov na objektu, ki se ne
  ruši.</t>
  </si>
  <si>
    <t>SLIKOPLESKARSKA DELA</t>
  </si>
  <si>
    <t>Nepredvidena dela, obračun po dejan. stroških.</t>
  </si>
  <si>
    <t>Ocena: KV pleskar</t>
  </si>
  <si>
    <t>SKUPAJ OBRTNIŠKA DELA:</t>
  </si>
  <si>
    <t>KERAMIČARSKA DELA</t>
  </si>
  <si>
    <t>- ploščice I. kvalitete,</t>
  </si>
  <si>
    <t>- vzorce pred izvedbo potrdi projektant,</t>
  </si>
  <si>
    <t>- izvajalec pred naročilom preveri količine,</t>
  </si>
  <si>
    <t>Dolbenje in zametavanje reg  za instalacije v opečnih stenah. Transport ruševin v stalno deponijo. Količina je ocenjena, obračun po dejanskih izmerah. Rege dimenzij:</t>
  </si>
  <si>
    <t>6/6cm,</t>
  </si>
  <si>
    <t>5/10cm,</t>
  </si>
  <si>
    <t>10/10cm.</t>
  </si>
  <si>
    <t>Dolbenje in zametavanje reg  za instalacije v AB stenah. Transport ruševin v stalno deponijo. Količina je ocenjena, obračun po dejanskih izmerah. Rege dimenzij:</t>
  </si>
  <si>
    <t>- izdelki so izdelani po shemah iz projekta in po
  dogovoru s projektantom,</t>
  </si>
  <si>
    <t>- pred izvedbo mora materiale in barve potrditi
  investitor, glede na izbrano notranjo opremo in 
  barvno shemo,</t>
  </si>
  <si>
    <t>MIZARSKA DELA</t>
  </si>
  <si>
    <t>V enotni ceni je potrebno upoštevati izdelavo in kitanje dilatacij v cementnem estrihu v poljih 6x6 m</t>
  </si>
  <si>
    <t xml:space="preserve">Šivanje dilatacijskih spojev in dobavo materiala, je potrebno zajeti v enotni ceni cementnega estriha za talne obloge </t>
  </si>
  <si>
    <t>Dilatacije (oz. morebitne razpoke) se šivajo s prečnim vgrajevanjem jeklenih vložkov in zalivanjem z epoksi malto iz kremenčevega peska. Izvedba mora biti v skladu s predpisi in standardi.</t>
  </si>
  <si>
    <t>Pri izdelavi mikroarmiranega betonskega estriha je potrebno upoštevati:</t>
  </si>
  <si>
    <t>Čiščenje med gradnjo in finalno čiščenje po končani gradnji (finalni tlaki, stenske obloge, vse zasteklitve, vrata itd.) in odvoz odpadkov. Obračun po tlorisni neto površini prostorov.</t>
  </si>
  <si>
    <t>- Ø 100 mm,</t>
  </si>
  <si>
    <t>-vsi vidni betoni morajo biti opaženi z novimi opaži,</t>
  </si>
  <si>
    <t>Kronsko vrtanje lukenj skozi AB konstrukcije debeline 20-30cm, količina ocenjena. Luknje dimenzij:</t>
  </si>
  <si>
    <t xml:space="preserve">KLJUČAVNIČARSKA in RF KLJUČAVNIČARSKA  DELA </t>
  </si>
  <si>
    <t xml:space="preserve">- načrta organizacije gradbišča, </t>
  </si>
  <si>
    <t>- zavarovanje in podpiranje obstoječih konstrukcij, da ne pride do poškodb,</t>
  </si>
  <si>
    <t>Izvajalec mora pred pričetkom del dejanske izmere za naročilo materiala in mere preveriti  na objektu.</t>
  </si>
  <si>
    <t>DDV ni vključen!</t>
  </si>
  <si>
    <t>SKUPNA REKAPITULACIJA GRADBENIH IN OBRTNIŠKIH DEL</t>
  </si>
  <si>
    <t>- izvajalec izdela delavniške načrte (zajeto v enotnih cenah)</t>
  </si>
  <si>
    <t>Kitanje s silikonskim kitom (stik talna-stenska in vertikalni stiki v kotih pri keramiki v sanitarijah).</t>
  </si>
  <si>
    <t>Dobava in montaža PVC vogalnikov.</t>
  </si>
  <si>
    <t>Dobava in vgrajevanje podložnega betona C 12/15 v debelini 10 cm, komplet z zalikanjem svežega betona (priprava za polaganje hidroizolacije).</t>
  </si>
  <si>
    <t>-V postavkah za jekleno konstrukcijo je že dodana 3% teža za upoštevanje veznih sredstev in zvarov. V kolikor ponudnik ocenjuje, da je količina veznih sredstev in zvarov večja ali manjša od že upoštevane, mora svojo ceno prilagoditi glede na predvidevanje večjih ali manjših količin veznih sredstev in zvarov.</t>
  </si>
  <si>
    <t>Mirjam Dolenc, grad. teh.</t>
  </si>
  <si>
    <t>Popis izdelala:</t>
  </si>
  <si>
    <t>- vse transporte iz objekta, nalaganja in razlaganje demontiranega   materiala,</t>
  </si>
  <si>
    <t>- čiščenje, vse potrebne delovne odre</t>
  </si>
  <si>
    <t xml:space="preserve">Dvakratno glajenje in brušenje suhomontažnih stropov z notranjim kitom ter dvakratno beljenje z notranjo zidno barvo, kpl. z vsemi odri. </t>
  </si>
  <si>
    <t>Dobava in montaža loput dim 60x60cm v 
spuščenem stropu iz mavčnokartonskih plošč, v enaki setstavi kot strop (dostop do inštalacij). Količina ocenjena.</t>
  </si>
  <si>
    <t>Vid Ratajc, univ.dipl.inž.arh.</t>
  </si>
  <si>
    <t>DOM STAREJŠIH OBČANOV LJUBLJANA, MOSTE-POLJE</t>
  </si>
  <si>
    <t>AVLA</t>
  </si>
  <si>
    <t>Ob sotočju 9</t>
  </si>
  <si>
    <t>1000 Ljubljana</t>
  </si>
  <si>
    <t>PRILOGA K PROJEKTANTSKEMU  POPISU</t>
  </si>
  <si>
    <t xml:space="preserve">Investitor: </t>
  </si>
  <si>
    <t>Št. projekta:</t>
  </si>
  <si>
    <t>Ponudnik mora v cenah po enoti vkalkularati</t>
  </si>
  <si>
    <t>- vsa stroške električne energije in vode,</t>
  </si>
  <si>
    <t xml:space="preserve">- stroške koordinacije varnosti v skladu s predpisi, </t>
  </si>
  <si>
    <t>- zavarovanje gradbišča,</t>
  </si>
  <si>
    <t>- tekoče odvažanje gradbenih odpadkov na pooblaščeno deponijo,</t>
  </si>
  <si>
    <t>- vse zaščite vgrajenih elementov (stavbno pohištvo…),</t>
  </si>
  <si>
    <r>
      <t>- vse potrebne meritve, certifikate, izjave o skladnosti, Izjavo o zanesljivosti objekta, 
  poročila meritve in preglede za izdelavo dokazila o zanesljivosti objekta »</t>
    </r>
    <r>
      <rPr>
        <sz val="10"/>
        <rFont val="Arial CE"/>
        <family val="2"/>
        <charset val="1"/>
      </rPr>
      <t>predložiti 
  ustrezne certifikate za požarne lastnosti vgrajenih materialov, ki se morajo vložiti v 
  izkaz požarne varnosti faze PID</t>
    </r>
    <r>
      <rPr>
        <sz val="10"/>
        <rFont val="Arial CE"/>
      </rPr>
      <t>«</t>
    </r>
    <r>
      <rPr>
        <sz val="10"/>
        <rFont val="Arial CE"/>
        <family val="2"/>
        <charset val="1"/>
      </rPr>
      <t>,</t>
    </r>
  </si>
  <si>
    <t>Postavitev gradbiščne ograje vključeno z amortizacijo do konca gradnje. Vključeno vzdrževanje ograje v času gradnje. Z vsemi potrebnimi deli. Odstranitev po končanih delih. Obračun po m1 dobavljene ograje.</t>
  </si>
  <si>
    <t xml:space="preserve">Izdelava in montaža dvokrilnih gradbiščnih vrat širine 2x300cm. Vrata se zaklepajo s ključavnico na sredini. </t>
  </si>
  <si>
    <t>Najem in postavitev gradbiščnih WC kabin za ves čas gradnje, vključno s čiščenjem in vzdrževanjem.</t>
  </si>
  <si>
    <t>Najem in postavitev pisarniških kontejnerjev (gradbišče), za čas gradnje.</t>
  </si>
  <si>
    <t xml:space="preserve"> - kontejner za pisarno </t>
  </si>
  <si>
    <t xml:space="preserve">Izdelava in postavitev gradbiščne table za označbo gradbišča po ZGO-ju. </t>
  </si>
  <si>
    <t xml:space="preserve">Izdelava začasnega vodovodnega priključka za čas gradnje, vključeno z gradbiščnim števcem za vodo. </t>
  </si>
  <si>
    <t>Dobava in postavitev in priključitev pomožnih gradbiščnih elektro-omar.</t>
  </si>
  <si>
    <t xml:space="preserve">- Panelna gradbiščna ograja iz standardnih
  kovinskih polnih panelov, komplet z 
  betonskimi podstavki. Paneli medsebojno
  povezani. </t>
  </si>
  <si>
    <t>Izdelava, dobava in montaža začasnih zaščitnih sten iz mavčnokartonskih plošč, kompletno s potrebno podkonstrukcijo - protiprašna in zvočna zaščita v času gradnje med obratovanjem obstoječih prostorov. Odstranitev po končanih delih.</t>
  </si>
  <si>
    <t>Popravilo in priprava špalet za montažo notranjih vrat pri zidanih stenah, ter obdelava zaključkov sten kjer se le te delno rušijo: izravnava z ometom ali po potrebi z dodatnimi obzidavami.</t>
  </si>
  <si>
    <t>Razna pomoč gradbenih delavcev. Obračun po dejanskih stroških. Ocena</t>
  </si>
  <si>
    <t>Odstranitev sanitranih elementov vključno s transportom ruševin iz objekta, transportom v stalno deponijo (pooblaščenim zbiralcem gradbenih odpadkov s strani Agencije RS za okolje), deponijo pridobi izvajalec, kompletno s plačilom vseh stroškov deponiranja;</t>
  </si>
  <si>
    <t>- tuš kadica</t>
  </si>
  <si>
    <t>Odstranitev obstoječih radiatorjev komplet z držali komplet z iznosom ruševin iz objekta in  transportom v stalno deponijo (pooblaščenim zbiralcem gradbenih odpadkov s strani Agencije RS za okolje), deponijo pridobi izvajalec, kompletno s plačilom vseh stroškov deponiranja.</t>
  </si>
  <si>
    <t>KOPALNICA</t>
  </si>
  <si>
    <t>-umivalnik.</t>
  </si>
  <si>
    <r>
      <t>Odstranitev notranjih</t>
    </r>
    <r>
      <rPr>
        <sz val="10"/>
        <color indexed="8"/>
        <rFont val="Arial"/>
        <family val="2"/>
        <charset val="238"/>
      </rPr>
      <t xml:space="preserve"> vrat</t>
    </r>
    <r>
      <rPr>
        <sz val="10"/>
        <rFont val="Arial"/>
        <family val="2"/>
        <charset val="238"/>
      </rPr>
      <t>, vel. do 2,5m</t>
    </r>
    <r>
      <rPr>
        <vertAlign val="superscript"/>
        <sz val="10"/>
        <rFont val="Arial"/>
        <family val="2"/>
        <charset val="238"/>
      </rPr>
      <t>2</t>
    </r>
    <r>
      <rPr>
        <sz val="10"/>
        <rFont val="Arial"/>
        <family val="2"/>
        <charset val="238"/>
      </rPr>
      <t xml:space="preserve"> - vratno krilo, podboj, komplet z iznosom iz objekta in transportom v stalno deponijo (pooblaščenim zbiralcem gradbenih odpadkov s strani Agencije RS za okolje), deponijo pridobi izvajalec, kompletno s plačilom vseh stroškov deponiranja.</t>
    </r>
  </si>
  <si>
    <t>Rušenje stenskega ometa z iznosom ruševin iz objekta in transportom v stalno deponijo (pooblaščenim zbiralcem gradbenih odpadkov s strani Agencije RS za okolje), deponijo pridobi izvajalec, kompletno s plačilom vseh stroškov deponiranja. (dotrajan- poškodovan omet na stenah, ki se ne rušijo). Količina ocenjena.</t>
  </si>
  <si>
    <t>Rušenje opečnih predelnih sten v debelini cca 15-20cm z vsemi oblogami (ometi, keramika…), komplet z iznosom ruševin iz objekta  in transportom v stalno deponijo (pooblaščenim zbiralcem gradbenih odpadkov s strani Agencije RS za okolje), deponijo pridobi izvajalec, kompletno s plačilom vseh stroškov deponiranja. Upoštevati vse potrebne odreze sten, kjer se stene ne rušijo v celoti.</t>
  </si>
  <si>
    <t>Rušenje stenske keramike, kompletno z rušenjem ometa do zdrave podlage, ter iznosom iz objekta  in transportom v stalno deponijo (pooblaščenim zbiralcem gradbenih odpadkov s strani Agencije RS za okolje), deponijo pridobi izvajalec, kompletno s plačilom vseh stroškov deponiranja. (keramika na stenah, ki se ne rušijo)</t>
  </si>
  <si>
    <t>Odstranitev avtomatskih drsnih vrat vetrolava komplet z okvirji in maskami, ter iznosom iz objekta  in transportom v stalno deponijo (pooblaščenim zbiralcem gradbenih odpadkov s strani Agencije RS za okolje), deponijo pridobi izvajalec, kompletno s plačilom vseh stroškov deponiranja.</t>
  </si>
  <si>
    <t>Odstranitev obstoječega montažnega spuščenega stropa kompletno z vso podkonstrukcijo ter z iznosom ruševin iz objekta in transportom v stalno deponijo (pooblaščenim zbiralcem gradbenih odpadkov s strani Agencije RS za okolje), deponijo pridobi izvajalec, kompletno s plačilom vseh stroškov deponiranja. Obračun po tlorisni površini stropa.</t>
  </si>
  <si>
    <t>- kopalna kad</t>
  </si>
  <si>
    <t xml:space="preserve">- WC školjka s kotličkom </t>
  </si>
  <si>
    <t>Rušenje lesenih predelnih sten, komplet z iznosom ruševin iz objekta  in transportom v stalno deponijo (pooblaščenim zbiralcem gradbenih odpadkov s strani Agencije RS za okolje), deponijo pridobi izvajalec, kompletno s plačilom vseh stroškov deponiranja. Upoštevati vse potrebne odreze sten, kjer se stene ne rušijo v celoti.</t>
  </si>
  <si>
    <t>Doplačilo za stensko strojno (diamantno) rezanje komplet z vsemi zaščitami in podpiranji, kjer se stene ne rušijo v celoti; (obračun po rezani površini). Količina ocenjena.</t>
  </si>
  <si>
    <t xml:space="preserve">Rušenje naložb tlaka do AB plošče (podkleteni del) v sestavi:
-talna keramika, komplet s stenskimi obrobami 
-estrih
-toplotna izolacija
ter z transporom ruševin iz objekta in transportom v stalno deponijo (pooblaščenim zbiralcem gradbenih odpadkov s strani Agencije RS za okolje), deponijo pridobi izvajalec, kompletno s plačilom vseh stroškov deponiranja. Obračun po tlorisni površini tlaka.
</t>
  </si>
  <si>
    <t>Odstranitev žaluzij in okenskih mrež komplet z iznosom iz objekta  in transportom v stalno deponijo (pooblaščenim zbiralcem gradbenih odpadkov s strani Agencije RS za okolje), deponijo pridobi izvajalec, kompletno s plačilom vseh stroškov deponiranja.</t>
  </si>
  <si>
    <t xml:space="preserve">Odstranitev fasadnih in notranjih zasteklitev komplet z okvirji,  ter iznosom iz objekta  in transportom v stalno deponijo (pooblaščenim zbiralcem gradbenih odpadkov s strani Agencije RS za okolje), deponijo pridobi izvajalec, kompletno s plačilom vseh stroškov deponiranja. </t>
  </si>
  <si>
    <t>Zarez obstoječega tlaka na mestih odstranitve tlaka proti površinam, ki se ne obdelujejo. Zarez v debelini cca 10 cm.</t>
  </si>
  <si>
    <t>Demontaža in odstranitev notranje opreme kopalnice (stol, ležišče, kopalniške zavese, police, držala, obešala…) ter  skladiščenje po zahtevah investitorja, oziroma odvoz na stalno deponijo in plačilom vseh komunalnih pristojbin. Ponudnik si mora prostore ogledati in predvideti v ceni vse stroške posega (odstranitve opreme).</t>
  </si>
  <si>
    <t>Delno rušenje opečnih predelnih sten v debelini cca 15-20cm z vsemi oblogami (ometi, keramika…), komplet z iznosom ruševin iz objekta  in transportom v stalno deponijo (pooblaščenim zbiralcem gradbenih odpadkov s strani Agencije RS za okolje), deponijo pridobi izvajalec, kompletno s plačilom vseh stroškov deponiranja. Upoštevati vse potrebne odreze stene. (razširitev obstoječe odprtine za vrata za cca. 20cm)</t>
  </si>
  <si>
    <t>Dobava in vgradnja tipskih RF kotnikov za zaključevanje keramike v tlaku- vratne pripire.</t>
  </si>
  <si>
    <t>-estrihi morajo vsebovati dodatek za zmanjšanje krčenja (superplastikator)</t>
  </si>
  <si>
    <t>- KV delavec</t>
  </si>
  <si>
    <t>- PK delavec</t>
  </si>
  <si>
    <t xml:space="preserve">Jeklo kvalitete S235 JR. Jeklena konstrukcija spada skladno s SIST EN 1090-2:2008 v izvedbeni razred EXC 2. </t>
  </si>
  <si>
    <t>Dobava in montaža loput dim 40x40cm v 
spuščenem stropu iz mavčnokartonskih plošč, v enaki setstavi kot strop (dostop do inštalacij). Količina ocenjena.</t>
  </si>
  <si>
    <t>Dobava in montaža spuščenega stropa iz mavčnokartonskih plošč deb. 12,5 mm, kompletno s podkonstrukcijo z vešali, vogalniki. Strop delno v kombinaciji z rasterskim stropom, delno po celotnih prostorih.  Vsi stiki dvakrat bandažirani v kvaliteti K2. Višina spusta stropa do 104 cm.</t>
  </si>
  <si>
    <t xml:space="preserve"> </t>
  </si>
  <si>
    <t>a/</t>
  </si>
  <si>
    <t>Zunanje fasadne zasteklitve:</t>
  </si>
  <si>
    <t>b/</t>
  </si>
  <si>
    <t>ALU ZASTEKLITVE</t>
  </si>
  <si>
    <t>Vrata so skladna s standardom EN 16005.</t>
  </si>
  <si>
    <r>
      <rPr>
        <b/>
        <sz val="10"/>
        <rFont val="Arial"/>
        <family val="2"/>
        <charset val="238"/>
      </rPr>
      <t xml:space="preserve">DV2 -notranja avtomatska dvokrilna vrata </t>
    </r>
    <r>
      <rPr>
        <sz val="10"/>
        <rFont val="Arial"/>
        <family val="2"/>
        <charset val="238"/>
      </rPr>
      <t>(vrata v vetrolovu v zasteklitvi NZ2),</t>
    </r>
    <r>
      <rPr>
        <sz val="10"/>
        <rFont val="Arial"/>
        <family val="2"/>
      </rPr>
      <t xml:space="preserve"> dimenzija vrat 220 x 290 cm. Avtomatska vrata so opremljena in izdelana:
</t>
    </r>
  </si>
  <si>
    <t>Izdelava, dobava in montaža avtomatskih drsnih vrat:</t>
  </si>
  <si>
    <t>c/</t>
  </si>
  <si>
    <t>- AKU podpora: Baterija, ki omogoca 100 odpiranj
  oz. 24 ur pripravljenosti, poskrbi da vrata
  ne bodo prenehala delovati tudi v primeru izpada
  elektrike. Baterija se po vrnitvi električne 
  energije ponovno napolni, 
- obesi za vratna krila in vozicki za tiho delovanje
   vrat,
- komplet alu profilov s tesnilnimi gumami,
- pokrivna maska pogona,
- vratni krili.
Vrata so certificirana za evakuacijske poti.
Vrata so skladna s standardom EN 16005.</t>
  </si>
  <si>
    <t xml:space="preserve"> - Mesečna poraba vode </t>
  </si>
  <si>
    <t>mes.</t>
  </si>
  <si>
    <t>PRIPRAVLJALNA DELA</t>
  </si>
  <si>
    <t xml:space="preserve">Rušenje naložb tlaka do AB plošče v sestavi:
-talna keramika, komplet s stenskimi obrobami
-estrih
-toplotna izolacija,
ter z transportom ruševin iz objekta in transportom v stalno deponijo (pooblaščenim zbiralcem gradbenih odpadkov s strani Agencije RS za okolje), deponijo pridobi izvajalec, kompletno s plačilom vseh stroškov deponiranja. Obračun po tlorisni površini tlaka.
</t>
  </si>
  <si>
    <r>
      <t xml:space="preserve">- v ceno izdelave plavajočih estrihov je všteta dobava
vsega potrebnega materiala </t>
    </r>
    <r>
      <rPr>
        <sz val="10"/>
        <rFont val="Arial CE"/>
        <family val="2"/>
        <charset val="238"/>
      </rPr>
      <t xml:space="preserve"> folije, toplotne izolacije,    robni trak, armaturne mreže oziroma mikroarmatura)</t>
    </r>
    <r>
      <rPr>
        <sz val="10"/>
        <rFont val="Arial CE"/>
        <family val="2"/>
      </rPr>
      <t>, te</t>
    </r>
    <r>
      <rPr>
        <sz val="10"/>
        <rFont val="Arial CE"/>
        <family val="2"/>
        <charset val="238"/>
      </rPr>
      <t>r izdelavo dilatacij,</t>
    </r>
    <r>
      <rPr>
        <sz val="10"/>
        <rFont val="Arial CE"/>
        <family val="2"/>
      </rPr>
      <t xml:space="preserve"> polaganje robnega traku deb. 1cm, ter opaž  robov estrihov (kjer so potrebni).</t>
    </r>
  </si>
  <si>
    <t>- trdota izolacij mora biti ustrezna glede na  obremenitve,</t>
  </si>
  <si>
    <t>Izdelava plavajočega armiranega cementnega estriha ali betonskega tlaka  C25/30 z dodatkom mikroarmature iz PP vlaken npr.Fibrins F 120 v količini  0,95 kg/m3, zaščita z Pe folijo deb. 0,15mm, vključno z obdelavo površine za  polaganje finalnega tlaka</t>
  </si>
  <si>
    <t>Dobava in izdelava opaža pasovnih temeljev.</t>
  </si>
  <si>
    <t>- aparati ročni  na prah - 9 EG.</t>
  </si>
  <si>
    <t>- v ceno slikoplesk. del so zajeti vsi premični odri,</t>
  </si>
  <si>
    <t>- zaščite ter čiščenje prostorov med in po 
  končanih delih,</t>
  </si>
  <si>
    <t>- v ceni zajeti tudi vsa predhodna pripravljalna
  dela za pripravo podlage (očiščenje površine 
  prahu, madežev in drugih nečistoč, 
  impregnacija…),</t>
  </si>
  <si>
    <r>
      <t>- za izbrane barve potrebno pred izvedbo izdelati
  vzorec dim. 1,0m</t>
    </r>
    <r>
      <rPr>
        <vertAlign val="superscript"/>
        <sz val="10"/>
        <rFont val="Arial CE"/>
        <charset val="238"/>
      </rPr>
      <t>2</t>
    </r>
    <r>
      <rPr>
        <sz val="10"/>
        <rFont val="Arial CE"/>
        <family val="2"/>
      </rPr>
      <t>, ki ga potrjuje projektant,</t>
    </r>
  </si>
  <si>
    <t>- izvajalec mora odvažati vse odpadke, ki 
  nastajajo pri izvedbi,</t>
  </si>
  <si>
    <t>- v ceno zajeti vse vertikalne in horizontalne transporte,</t>
  </si>
  <si>
    <t>Električna ključavnica, avtomatsko odpiranje, ročno odpiranje (brez uporabe tipke), vezana na AJP, agregatsko napajanjein lokalno napajanje z akomulatorjem.</t>
  </si>
  <si>
    <t>Dobava in montaža nizkostenske tipske obrobe s granitogres keramičnimi ploščicami (enak tip kot talna granitogres keramika) z vsemi pomožnimi deli in prenosi</t>
  </si>
  <si>
    <t xml:space="preserve">Dobava in polaganje obloge sten  granitogres keramičnimi ploščicami dim. 30/30cm z vsemi pomožnimi deli in prenosi. (ploščice kot na primer tip Granitogres, Architecture, površina Mat Naturale R9 ali enakovredno, barva po izboru arhitekta),  Lepljenje z izboljšanim tankoslojnim cement akrilatnim lepilom,  z vodonepropustno fugirno maso. Ploščice v dveh barvah, polaganje po shemi iz projekta. (kopalnica).
</t>
  </si>
  <si>
    <t xml:space="preserve">Dobava in polaganje obloge tlaka z granitogres keramičnimi ploščicami dim. 30/30cm z vsemi pomožnimi deli in prenosi. Faktor zdrsnosti R9.  (ploščice kot na primer tip Granitogres, Architecture, površina Mat Naturale R9 ali enakovredno, barva poizboru arhitekta), barvo potrdi arhitekt. Lepljenje keramike z izboljšanim tankoslojnim cement akrilatnim lepilom, fugiranje z vodonepropustno fugirno maso. (ustrezno lepilo za talno gretje) </t>
  </si>
  <si>
    <r>
      <t xml:space="preserve">Izdelava plavajočih estrihov, dobava, vgradnja, ravnanje ter strojna zagladitev; estrih v sestavi: 
</t>
    </r>
    <r>
      <rPr>
        <sz val="10"/>
        <color theme="0" tint="-0.499984740745262"/>
        <rFont val="Arial CE"/>
        <charset val="238"/>
      </rPr>
      <t>-sistemska plošča -talno gretje (zajeto v popisu strojnih inštalacij)</t>
    </r>
    <r>
      <rPr>
        <sz val="10"/>
        <rFont val="Arial CE"/>
        <charset val="238"/>
      </rPr>
      <t xml:space="preserve">
-ločilni sloj -PE folija,
-cementni estrih deb. 4,5 cm, mikroarmiran in klasično armiran.</t>
    </r>
  </si>
  <si>
    <r>
      <t xml:space="preserve">Izdelava plavajočih estrihov, dobava, vgradnja, ravnanje ter strojna zagladitev; estrih v sestavi: 
</t>
    </r>
    <r>
      <rPr>
        <sz val="10"/>
        <color theme="0" tint="-0.34998626667073579"/>
        <rFont val="Arial CE"/>
        <charset val="238"/>
      </rPr>
      <t>-sistemska plošča -talno gretje (zajeto v popisu strojnih inštalacij)</t>
    </r>
    <r>
      <rPr>
        <sz val="10"/>
        <rFont val="Arial CE"/>
        <charset val="238"/>
      </rPr>
      <t xml:space="preserve">
-ločilni sloj -PE folija,
-cementni estrih deb. 4,5 cm, mikroarmiran in klasično armiran.</t>
    </r>
  </si>
  <si>
    <t>Doplačilo za dobavo in montažo stropnega prehodnega profila (15x15) z senčno fugo med  mavčnokartonskim stropom in rasterskim stropom.</t>
  </si>
  <si>
    <r>
      <t>Dobava in montaža akustičnega spuščenega stropa,</t>
    </r>
    <r>
      <rPr>
        <b/>
        <sz val="10"/>
        <rFont val="Arial"/>
        <family val="2"/>
        <charset val="238"/>
      </rPr>
      <t xml:space="preserve"> </t>
    </r>
    <r>
      <rPr>
        <sz val="10"/>
        <rFont val="Arial"/>
        <family val="2"/>
        <charset val="238"/>
      </rPr>
      <t>iz perforiranih mineralnih plošč, kaširane z absorpcijsko tkanino , dimenzije plošče so 600x600mm, debelina 19 mm.
Gladke plošče v beli barvi,  s  poglobljenim robom , se položijo v belo kovinsko podkonstrukcijo. Robni profil je 19/24 mm. Višina spusta stropa  je okoli 104cm. 
Plošče imajo poprečno absorpcijo zvoka αw = 0,65H po EN ISO 11654 in NRC = 0,70 po ASTM C 423-01. 
Vzdolžna zvočna izolirnost stropa je  Dn,c,w = 38 dB po EN 20140-9.
Plošče so odporne na relativno zračno vlago do 95%.
Plošče so v razredu gradiva A2-s1,d0 po EN 13501-1 in stopnja požarne odpornosti  REI 90 po DIN EN 1365-2. 
Odboj svetlobe je okoli 85% (velja za plošče v beli barvi, podobno RAL 9010).
Montaža stropa se izvrši po navodilih proizvajalca  
(akustični strop kot na primer: strop AMF Thermatex dB Acoustic 19mm, sistem C, VT-S15 F ali enakovredno)</t>
    </r>
  </si>
  <si>
    <t xml:space="preserve">Dvakratno glajenje in brušenje obstiječih ometanih  stropov z notranjim kitom ter dvakratno beljenje z notranjo zidno barvo, kpl. z vsemi odri. </t>
  </si>
  <si>
    <t>Zarez - odrez asfalta debeline cca 10 cm.</t>
  </si>
  <si>
    <t>Rušenje obstoječega asfalta v debelini do 10 cm, nalaganje ruševin na transportno sredstvo in transportom v stalno deponijo (pooblaščenim zbiralcem gradbenih odpadkov s strani Agencije RS za okolje), deponijo pridobi izvajalec, kompletno s plačilom vseh stroškov deponiranja.</t>
  </si>
  <si>
    <t>Hladni obrizg asfalta pri stikovanju obstoječega z novim.</t>
  </si>
  <si>
    <t>Rezkanje - frezanje obstoječega finega asfalta v šir. 50 cm (stik obstoječi - novi), kompletno z dobavo in vgrajevanjem novega asfalt betona v deb. 4,0 cm.</t>
  </si>
  <si>
    <t>Ročni izkop (material III.ktg.) izkop v globini do 1,0m, nakladanje materiala na transportno sredstvo, odvoz na začasno deponijo.</t>
  </si>
  <si>
    <t>Transport izkopnega materiala na stalno deponijo s plačilom vseh komunalnih pristojbin in taks (pooblaščenim zbiralcem gradbenih odpadkov s strani Agencije RS za okolje), deponijo pridobi izvajalec.</t>
  </si>
  <si>
    <t>Planiranje dna izkopa s točnostjo ± 3 cm in utrjevanje do potrebne trdnosti. (v obstoječem pritličju)</t>
  </si>
  <si>
    <t>Dobava in vgrajevanje tampona granulacije 
0-32 mm pod tlakom pritličja v debelini 30cm, komplet s planirajem terena v ravnini s točnostjo do ± 1cm in utrjevanjem do potrebne zbitosti.</t>
  </si>
  <si>
    <r>
      <t>Dobava, razgrinjanje, planiranje in utrjevanje tamponskega drobljenca granulacije 0 - 32 mm v debelini 30 cm, utrjevanje do potrebne zbitosti</t>
    </r>
    <r>
      <rPr>
        <sz val="10"/>
        <rFont val="Arial CE"/>
        <charset val="238"/>
      </rPr>
      <t xml:space="preserve"> </t>
    </r>
    <r>
      <rPr>
        <sz val="10"/>
        <rFont val="Arial CE"/>
      </rPr>
      <t>(Ev2 ≥ 100 MPa) ob objektu.</t>
    </r>
  </si>
  <si>
    <t>Fino planiranje tampona v padcih, dobava sejanega peska granulacije 0-8 mm v debelini cca 5 cm, planiranje in utrjevanje - priprava na asfaltiranje (ob objektu).</t>
  </si>
  <si>
    <t>Dobava in vgrajevanje:</t>
  </si>
  <si>
    <t>Demontaža in odstranitev notranje opreme (pohištvo, stoli, mize, klopi, kavči, police, komplet oprema bifeja, recepcije, frizerskega salona (tehnološka oprema, pohištvena oprema) pulti, lesene stenske obloge, omarice, police na stenah, zavese, ogledala, držala, kozole, podkonstrukcij opreme in inštalacij, razni elementi, ročaji in zaščite na stenah, predpražniki. napisi, razne table, zunanja tenda, …) ter  skladiščenje po zahtevah investitorja, oziroma odvoz na stalno deponijo in plačilom vseh komunalnih pristojbin. Ponudnik si mora prostore ogledati in predvideti v ceni vse stroške posega (odstranitve opreme).</t>
  </si>
  <si>
    <t>Dobava in izdelava obrizga, grobega in finega ometa sanirnega (sušilnega) ometa notranjih zidanih sten, kompletno s predhodnim čiščenjem in impregnacijo površin, z vsemi pomožnimi deli. Količina ocenjena. (sanacija zamakanih površin v frizerskem salonu.</t>
  </si>
  <si>
    <t>Slikanje sten in stropov s pralno barvo (vodopralni polsintetski premazi, ki omogočajo mokro čiščenje); latex-polmat oziroma prilagoditi kot obstoječe. Količina ocenjena.</t>
  </si>
  <si>
    <t>Doplačilo- slikanje sten v razločnih barvnih tonih. Količina ocenjena.</t>
  </si>
  <si>
    <t>Kitanje in badažiranje stika suhomontažna stena ali obloga -zidana stena, beton.</t>
  </si>
  <si>
    <t>Kitanje horizontalnega stika stena-spuščen strop z akrilnim kitom.</t>
  </si>
  <si>
    <t xml:space="preserve">Dvakratno glajenje in brušenje novih fino ometanih zidov in suhomontažnih oblog  z notranjim kitom ter dvakratno beljenje z notranjo zidno barvo, komplet z vsemi odri. </t>
  </si>
  <si>
    <t>- izravnalni sloj: prvi sloj lepilne malte, plastificirana steklena mrežica, drugi izravnalni sloj lepilne malte</t>
  </si>
  <si>
    <t>- zaključni silikatno silikonski omet (usjkladiti z obstoječo fasado)</t>
  </si>
  <si>
    <t>Izdelava fasade (obdelava manjših površin ob menjavi zasteklitev, špalete itd), v sestavi:</t>
  </si>
  <si>
    <t>V ceni je zajeta tudi dobava in montaža vogalnikov za ojačitev robov in podstavkov, vseh tipskih zaključnih profilov ter ves potreben sidrni in pritrdilni material, komplet s potrebnimi delovnimi odri.</t>
  </si>
  <si>
    <r>
      <rPr>
        <b/>
        <sz val="10"/>
        <rFont val="Arial"/>
        <family val="2"/>
        <charset val="238"/>
      </rPr>
      <t>NZ1</t>
    </r>
    <r>
      <rPr>
        <sz val="10"/>
        <rFont val="Arial"/>
        <family val="2"/>
      </rPr>
      <t>: 274/290 cm (zidarska mera)
- 2 poljI: fiksna zasteklitev. (stik z NZ2 pod kotom
  90</t>
    </r>
    <r>
      <rPr>
        <sz val="10"/>
        <rFont val="Arial"/>
        <family val="2"/>
        <charset val="238"/>
      </rPr>
      <t>°</t>
    </r>
    <r>
      <rPr>
        <sz val="10"/>
        <rFont val="Arial"/>
        <family val="2"/>
      </rPr>
      <t>)</t>
    </r>
  </si>
  <si>
    <r>
      <rPr>
        <b/>
        <sz val="10"/>
        <rFont val="Arial"/>
        <family val="2"/>
        <charset val="238"/>
      </rPr>
      <t>NZ2</t>
    </r>
    <r>
      <rPr>
        <sz val="10"/>
        <rFont val="Arial"/>
        <family val="2"/>
      </rPr>
      <t>: 480/290 cm (zidarska mera) - vetrolov; v steni so vgrajena drsna vrata DV2 (220/290cm)-upoštevano v ločeni postavki v popisu drsnih vrat.
Zasteklitev sestavljena iz dveh polj ob straneh drsnih vrat:
- 1 polje fiksna zasteklitev 125/290cm (stik z NZ1 
   pod kotom 90°)
- 1 polje fiksna zasteklitev 135/290cm.</t>
    </r>
  </si>
  <si>
    <r>
      <rPr>
        <b/>
        <sz val="10"/>
        <rFont val="Arial"/>
        <family val="2"/>
        <charset val="238"/>
      </rPr>
      <t>NZ4</t>
    </r>
    <r>
      <rPr>
        <sz val="10"/>
        <rFont val="Arial"/>
        <family val="2"/>
      </rPr>
      <t>: 335/290 cm (zidarska mera)
- 3 polja: fiksna zasteklitev.
Na zasteklitvi je folija po vzorcu arhitekta. 
Zasteklitev priključena na NZ3 pod kotom 90°.</t>
    </r>
  </si>
  <si>
    <t xml:space="preserve">- Montaža zunanjih zasteklitev  se mora izvajati po
  "RAL standardu", ki ustreza za energetsko varčne
  objekte in pasivne objekte. V ceni zajeti ves 
  pripadajoči tesnilni material in pripravo podlage za 
  RAL montažo po navodilih proizvajalca. </t>
  </si>
  <si>
    <r>
      <rPr>
        <b/>
        <sz val="10"/>
        <rFont val="Arial"/>
        <family val="2"/>
        <charset val="238"/>
      </rPr>
      <t>DV1</t>
    </r>
    <r>
      <rPr>
        <sz val="10"/>
        <rFont val="Arial"/>
        <family val="2"/>
        <charset val="238"/>
      </rPr>
      <t xml:space="preserve"> </t>
    </r>
    <r>
      <rPr>
        <b/>
        <sz val="10"/>
        <rFont val="Arial"/>
        <family val="2"/>
        <charset val="238"/>
      </rPr>
      <t>- vhodna zunanja avtomatska dvokrilna vrata  (vrata v zunanji zasteklitvi ZZ1)</t>
    </r>
    <r>
      <rPr>
        <sz val="10"/>
        <rFont val="Arial"/>
        <family val="2"/>
        <charset val="238"/>
      </rPr>
      <t xml:space="preserve">, dimenzija 220 x 290 cm. Avtomatska vrata so opremljena in izdelana:
</t>
    </r>
  </si>
  <si>
    <t>- Avtomatska drsna vrata  morajo biti v skladu z 
   M – AutSchR.</t>
  </si>
  <si>
    <r>
      <t>-</t>
    </r>
    <r>
      <rPr>
        <sz val="10"/>
        <rFont val="Arial"/>
        <family val="2"/>
        <charset val="238"/>
      </rPr>
      <t xml:space="preserve"> steklo: varnostno </t>
    </r>
    <r>
      <rPr>
        <sz val="10"/>
        <rFont val="Arial"/>
        <family val="2"/>
      </rPr>
      <t xml:space="preserve">
- barva alu delov: Elox oz. prašno barvano po 
  RAL-u po izboru projektanta,
- pogon opremljen z dvema motorjema in dvema
  mikroprocesorjema 
- digitalna krmilna enota z LCD prikazovalnikom z 
  osmimi osnovnimi funkcijami:avtomatsko,
  avtomatsko reducirno, enosmerno, enosmerno
  redudcirno, stalno odprto, zapprto-zaklenjeno,
  ročno, resete (grafični meni ukazov, preprosto 
  rokovanje),
- varnostnim senzorjem, zaznava  gibanje in 
  prisotnost med vrati
- krmilno stikalo za zaklepanje vrat v 
  nočnem času,</t>
    </r>
  </si>
  <si>
    <t>- AKU podpora: Baterija, ki omogoca 100 odpiranj
  oz. 24 ur pripravljenosti, poskrbi da vrata
  ne bodo prenehala delovati tudi v primeru izpada
  elektrike. Baterija se po vrnitvi električne 
  energije ponovno napolni, 
- obesi za vratna krila in vozicki za tiho delovanje
   vrat,
- komplet alu profilov s tesnilnimi gumami,
- pokrivna maska pogona,
- vratni krili.
Vrata so certificirana za evakuacijske poti.</t>
  </si>
  <si>
    <t>- Na obeh straneh senzor.</t>
  </si>
  <si>
    <t>- Avtomatska drsna vrata  morajo biti v skladu z 
  M – AutSchR.</t>
  </si>
  <si>
    <r>
      <t>PV1 - dim. 90x</t>
    </r>
    <r>
      <rPr>
        <sz val="10"/>
        <rFont val="Arial CE"/>
        <family val="2"/>
        <charset val="238"/>
      </rPr>
      <t>210</t>
    </r>
    <r>
      <rPr>
        <sz val="10"/>
        <rFont val="Arial CE"/>
        <family val="2"/>
      </rPr>
      <t>cm, širina podboja 20cm.</t>
    </r>
  </si>
  <si>
    <t>OBRTNIŠKA DELA</t>
  </si>
  <si>
    <t>Dobava in montaža obloge višine 120 cm na stene v kopalnici, obloga iz mavčnokartonskih plošč z enojno kovinsko podkonstrukcijo in enostransko dvoslojno oblogo iz mavčnokartonskih plošč (GKB ali enakovredno) deb. 2 x12,5 mm in horizontalno zaključno obrobo na parapetu, z vmesnim izolacijskim slojem iz mineralne volne, debelina obloge 15cm. Vsi stiki so dvakrat bandažirani v kvalitetin K2.  (obloga podometnega WC kotlička)</t>
  </si>
  <si>
    <t>Dobava in montaža suhomontažnih preklad deb. 15 cm nad Alu steklenimi predelnimi stenami (zapora nad stekleno steno do nosilne stropne konstrukcije), kompletno s kovinsko podkonstrukcijo in tristransko dvoslojno oblogo iz  mavčnokartonskih plošč (GKB ali enakovredno) deb. 2x12,5 mm, z vmesnim izolacijskim slojem iz min. volne. Vsi stiki so dvakrat bandažirani v kvaliteti K2. Preklade komplet z vso potrebno kovinsko konstrukcijo (ojačitev), višine preklad  do 110 cm. (nad zasteklitvami frizerskega salona)</t>
  </si>
  <si>
    <t>Dobava in vgrajevanje podložnega betona C 12/15 v debelini 10 cm, pod pasovnimi temelji.</t>
  </si>
  <si>
    <t>Dobava in izdelava horizontalne hidroizolacije tal; 1x hladni bitumenski premaz (ibitol) in 1x bitumenski varilni trak z vložkom steklenega voala (kot na primer Izotekt V4 ali enakovredno), s predhodnim čiščenjem betonske podlage komplet z izravnavo stikov s cementno malto. Upoštevati tudi vse vertikalne zaključke ob novih zasteklitvah in stike z obstoječo hidroizolacijo.</t>
  </si>
  <si>
    <t>Odstranitev inštalacij ni zajeta v popisu.</t>
  </si>
  <si>
    <t xml:space="preserve">Rušenje in izkop naložb tlaka v debelini cca.60cm (nepodkleteni del) v sestavi:
-talna keramika ali PVC tlak, komplet s stenskimi obrobami
-estrih
-toplotna izolacija
-hidroizolacija 
-podložni beton
-tampon
ter z transportom ruševin iz objekta in transportom v stalno deponijo (pooblaščenim zbiralcem gradbenih odpadkov s strani Agencije RS za okolje), deponijo pridobi izvajalec, kompletno s plačilom vseh stroškov deponiranja. Obračun po tlorisni površini tlaka.
</t>
  </si>
  <si>
    <t>Dobava in izdelava obrizga, grobega ometa notranjih zidanih -izravnava po odstranitvi keramike, priprava za polaganje nove stenske keramike, kompletno s predhodnim čiščenjem in impregnacijo površin, z vsemi pomožnimi deli. (kopalnica)</t>
  </si>
  <si>
    <t>Dobava in izdelava obrizga, grobega in finega ometa  notranjih zidanih in AB sten (sanacija ometa po raznih demontažah opreme in omet na novih pozidavah), kompletno s predhodnim čiščenjem in impregnacijo površin, z vsemi pomožnimi deli. Količina ocenjena.</t>
  </si>
  <si>
    <t>Popravilo in izravnava priprava špalet za RAL montažo zunanjih zasteklitev: izravnava z ometom, oziroma izolacija špalet s toplotno izolacijo v debelini do 5cm komplet z vsemi pripadajočimi deli in materialom (vogalnimi zaključki, mrežica...)</t>
  </si>
  <si>
    <t xml:space="preserve">- dim. 220 x 252 cm, (v vetrolovu) </t>
  </si>
  <si>
    <t>Izdelava, dobava, montaža in vgraditev notranjega predpražnika s tekstilnim vložkom, kompletno z RF okvirjem. (kot npr. EMCO Diplomat tip 522R ali enakovredno, barva svetlo siva št.220). Pred izvedbo preveriti dimenzije. Predpražnik dimenzij:</t>
  </si>
  <si>
    <t>Dobava in polaganje obloge tlaka z granitokeramičnimi ploščicami dim. 60/60cm z vsemi pomožnimi deli in prenosi. Faktor zdrsnosti R10. Granitogres kot na primer Floorgres Ivory ali enakovredno. Lepljenje keramike z izboljšanim tankoslojnim cement akrilatnim lepilom, fugiranje. (ustrezno lepilo za talno gretje)</t>
  </si>
  <si>
    <t>Dobava in izdelava enostranskega opaža ravnih AB sten.</t>
  </si>
  <si>
    <t xml:space="preserve">Dobava in montaža obloge ob obstoječi AB steni (frizerski salon); obloga v sestavi:
-podkonstrukcija iz pohištvenih cevi 30/30mm
-OSB plošča deb. 10mm,
-mavčnokartonska plošča deb. 12,5mm.
Vsi stiki so dvakrat bandažirani - bandaža kvalitete K2. </t>
  </si>
  <si>
    <t xml:space="preserve">Dobava in montaža obloge ob obstoječi AB steni (odmik od stene, med oblogom in steno so montirana požarna drsna vrata); obloga v sestavi:
-podkonstrukcija iz CW profilov
- 2x mavčnokartonska plošča deb. 12,5mm.
Vsi stiki so dvakrat bandažirani - bandaža kvalitete K2. V ceni opoštevati tudi izdelavo špalet. </t>
  </si>
  <si>
    <t>Dobava in montaža revizijske lopute dim 40x40cm v 
mavčnokartonskih oblogah sten, v enaki sestavi kot obloge.</t>
  </si>
  <si>
    <r>
      <t xml:space="preserve">Izdelava plavajočih estrihov, dobava, vgradnja, ravnanje ter strojna zagladitev; estrih v sestavi: 
-ekstrudiran polistiren deb. 10,0cm (kot na primer styrodur ali enakovredno) tlačna napetost 300kPa pri 10% deformaciji,
</t>
    </r>
    <r>
      <rPr>
        <sz val="10"/>
        <color theme="0" tint="-0.34998626667073579"/>
        <rFont val="Arial CE"/>
        <charset val="238"/>
      </rPr>
      <t>-sistemska plošča -talno gretje (zajeto v popisu strojnih inštalacij)</t>
    </r>
    <r>
      <rPr>
        <sz val="10"/>
        <rFont val="Arial CE"/>
        <charset val="238"/>
      </rPr>
      <t xml:space="preserve">
-ločilni sloj -PE folija,
-cementni estrih deb. 5,0 cm, mikroarmiran in klasično armiran.</t>
    </r>
  </si>
  <si>
    <t>Doplačilo za izdelavo razširjenega opaža sten (lijak) pod obstoječim nosilcem ali ploščo (za vgrajevanje betona), ter odstranitev komplet z odstranjevanjem odvečnega betona .</t>
  </si>
  <si>
    <t>Dobava in vgrajevanje betona C 25/30 (SIST EN 206-1, XC1) v AB steno v obstoječem pritličju.</t>
  </si>
  <si>
    <t xml:space="preserve">Dobava in montaža obloge ob obstoječi AB steni ; obloga v sestavi:
- podkonstrukcija iz CW profilov 125/50mm
- 2x mavčnokartonska plošča deb. 12,5mm.
Vsi stiki so dvakrat bandažirani - bandaža kvalitete K2. V ceni opoštevati tudi izdelavo špalet. </t>
  </si>
  <si>
    <t xml:space="preserve">Dobava in montaža obloge ob obstoječi AB steni (klubska soba) ; obloga v sestavi:
- podkonstrukcija iz CW profilov 50/50mm
- 2x mavčnokartonska plošča deb. 12,5mm.
Vsi stiki so dvakrat bandažirani - bandaža kvalitete K2. V ceni opoštevati tudi izdelavo špalet. </t>
  </si>
  <si>
    <t>Izdelava niše 28/16 cm iz mavčnokartonskih plošč in podkonstrukcije (med lesenim in rasterskim stropom)  za osvetlitev - LED trak. (po detajlu). Vsi stiki dvakrat bandažirani v kvaliteti K2</t>
  </si>
  <si>
    <r>
      <rPr>
        <b/>
        <sz val="10"/>
        <rFont val="Arial"/>
        <family val="2"/>
        <charset val="238"/>
      </rPr>
      <t>NZ3</t>
    </r>
    <r>
      <rPr>
        <sz val="10"/>
        <rFont val="Arial"/>
        <family val="2"/>
      </rPr>
      <t>: 532/290 cm (zidarska mera) iz dveh delov:
- dim. 313x290cm (3 fiksna polja)
- dim. 192x290cm (1 fiksno polje, 1x enokrilna vrata opremljena z vsem okovjem, RF kljuko, cilindrično ključavnico, talni odbojnik). Na zasteklitvi je folija po vzorcu arhitekta. Zasteklitev priključena na NZ4 pod kotom 90</t>
    </r>
    <r>
      <rPr>
        <sz val="10"/>
        <rFont val="Arial"/>
        <family val="2"/>
        <charset val="238"/>
      </rPr>
      <t>°</t>
    </r>
    <r>
      <rPr>
        <sz val="10"/>
        <rFont val="Arial"/>
        <family val="2"/>
      </rPr>
      <t>.</t>
    </r>
  </si>
  <si>
    <r>
      <t xml:space="preserve">- Zvočna izolativnost zasteklitev: Rw </t>
    </r>
    <r>
      <rPr>
        <sz val="10"/>
        <rFont val="Calibri"/>
        <family val="2"/>
        <charset val="238"/>
      </rPr>
      <t xml:space="preserve">&gt; </t>
    </r>
    <r>
      <rPr>
        <sz val="10"/>
        <rFont val="Arial CE"/>
        <family val="2"/>
        <charset val="238"/>
      </rPr>
      <t>35dB 
  (laboratorijska meritev),  R'w &gt; 33dB (meritev na 
  objektu).</t>
    </r>
  </si>
  <si>
    <r>
      <t xml:space="preserve">- Zvočna izolativnost vrat: R'w </t>
    </r>
    <r>
      <rPr>
        <sz val="10"/>
        <rFont val="Calibri"/>
        <family val="2"/>
        <charset val="238"/>
      </rPr>
      <t xml:space="preserve">&gt; </t>
    </r>
    <r>
      <rPr>
        <sz val="10"/>
        <rFont val="Arial CE"/>
        <family val="2"/>
        <charset val="238"/>
      </rPr>
      <t xml:space="preserve">33dB (meritev na 
  objektu). </t>
    </r>
  </si>
  <si>
    <r>
      <t>-beton  prereza 0,12-0,20 m</t>
    </r>
    <r>
      <rPr>
        <vertAlign val="superscript"/>
        <sz val="10"/>
        <rFont val="Arial"/>
        <family val="2"/>
        <charset val="238"/>
      </rPr>
      <t>3</t>
    </r>
    <r>
      <rPr>
        <sz val="10"/>
        <rFont val="Arial"/>
        <family val="2"/>
        <charset val="238"/>
      </rPr>
      <t>/m</t>
    </r>
    <r>
      <rPr>
        <vertAlign val="superscript"/>
        <sz val="10"/>
        <rFont val="Arial"/>
        <family val="2"/>
        <charset val="238"/>
      </rPr>
      <t>2</t>
    </r>
    <r>
      <rPr>
        <sz val="10"/>
        <rFont val="Arial"/>
        <family val="2"/>
        <charset val="238"/>
      </rPr>
      <t>.</t>
    </r>
  </si>
  <si>
    <r>
      <t>- beton prereza do 0,04 m</t>
    </r>
    <r>
      <rPr>
        <vertAlign val="superscript"/>
        <sz val="10"/>
        <rFont val="Arial"/>
        <family val="2"/>
        <charset val="238"/>
      </rPr>
      <t>3</t>
    </r>
    <r>
      <rPr>
        <sz val="10"/>
        <rFont val="Arial"/>
        <family val="2"/>
        <charset val="238"/>
      </rPr>
      <t>/m</t>
    </r>
    <r>
      <rPr>
        <vertAlign val="superscript"/>
        <sz val="10"/>
        <rFont val="Arial"/>
        <family val="2"/>
        <charset val="238"/>
      </rPr>
      <t>2</t>
    </r>
    <r>
      <rPr>
        <sz val="10"/>
        <rFont val="Arial"/>
        <family val="2"/>
        <charset val="238"/>
      </rPr>
      <t>/kos.</t>
    </r>
  </si>
  <si>
    <t>- umivalnik</t>
  </si>
  <si>
    <t>- ogledalo</t>
  </si>
  <si>
    <t>- 115x40cm.</t>
  </si>
  <si>
    <t>Izdelava preboja v obstoječi AB plošči (med kletjo in pritličjem). Rušenje se izvede z rezanjem konstrukcij z diamantno žago, razrezi na kose primerne za transport, komplet z vsemi podpiranji, zaščitami, odri, s transportom ruševin iz objekta, transportom v stalno deponijo vključno s plačilom vseh komunalnih pristojbin. Rušenje se izvaja po navodilih statika. Pred pričetkom rušenja preveriti dimezije po projektu. Preboji dimenzij:</t>
  </si>
  <si>
    <t>Izdelava preboja skozi opečne stene debeline do 20cm, komplet z vsemi potrebnimi odrezi, velikost odprtine:</t>
  </si>
  <si>
    <t>- 115x35cm.</t>
  </si>
  <si>
    <t xml:space="preserve">Rušenje AB sten, parapetov in temeljev z vsemi oblogami (ometi,…), komplet z iznosom ruševin iz objekta  in transportom v stalno deponijo (pooblaščenim zbiralcem gradbenih odpadkov s strani Agencije RS za okolje), deponijo pridobi izvajalec, kompletno s plačilom vseh stroškov deponiranja. </t>
  </si>
  <si>
    <t>Ojačitve  se izdela po delavniškem načrtu iz jeklenih profilov  NPU 200 in 300.</t>
  </si>
  <si>
    <t>Izdelava, dobava in montaža jeklenih konstrukcij-ojačitve obstoječe AB konstrukcije zaradi izvedbe preboja za  vrata DV3 v klubski prostor. Vsa konstrukcija je antikokorozijsko zaščitena.</t>
  </si>
  <si>
    <t>navojne palice+matice (komplet z vrtanjem skozi AB konstrukcijo in NPU profile)</t>
  </si>
  <si>
    <t xml:space="preserve">Dobava, krivljenje, polaganje in vezanje armature 
B500B različnih profilov; količina ocenjena. </t>
  </si>
  <si>
    <t>Dobava in vgrajevanje betona C 25/30 (SIST EN 206-1, XC1), razna manjša betoniranja, zapolnitev odprtin itd.</t>
  </si>
  <si>
    <t>- vse količine rušitev in  transportov ruševin se obračunavajo v raščenem oziroma vgrajenem stanju!</t>
  </si>
  <si>
    <t>Dobava in montaža obloge ob obstoječi AB steni (odmik od stene, med oblogo in steno so montirana  drsna vrata DV3); obloga v sestavi:
- podkonstrukcija iz CW profilov 50/50mm
- 2x mavčnokartonska plošča deb. 12,5mm.
Vsi stiki so dvakrat bandažirani - bandaža kvalitete K2. V ceni opoštevati tudi izdelavo špalet. Obloga mora biti demontažna.</t>
  </si>
  <si>
    <r>
      <t>V1</t>
    </r>
    <r>
      <rPr>
        <sz val="10"/>
        <rFont val="Arial CE"/>
        <family val="2"/>
        <charset val="238"/>
      </rPr>
      <t xml:space="preserve"> - dim. 100x200cm (svetla mera) - enokrilna, širina podboja 20cm, RF kljuka obojestransko, cilindrična ključavnica, sistemski ključ (določi uporabnik), talni odbojnik,  zvočna izolativnost vrat je R'w&gt;30 dB (Rw&gt;35 dB).</t>
    </r>
  </si>
  <si>
    <t>Dobava in montaža notranjih enokrilnih lesenih
protipožarnih vrat (leseno laminatna obloga - po izboru projektanta), komplet s kovinskim podbojem, barva RAL po izboru projektanta, EI₂60 C3 (atest za krilo in podboj). Krilo je opremljeno z vsem okovjem, RF mat kljuko, talni odbojnik, samozapiralom in cilindrično ključavnico »po sistemu enotni ključ (sistem več nivojev določi investitor pred izvedbo javnega razpisa)«.
Zvočna izolativnost vrat je R'w&gt;30 dB (Rw&gt;35 dB).</t>
  </si>
  <si>
    <r>
      <t>Izdelava, dobava in montaža zunanjih fasadnih zasteklitev v Alu profilih v barvi po izboru projektanta. Zasteklitve so iz varnostnega lepljenega in kaljenega izolacijskega stekla v Alu profilih (v zgornjem delu je emaljlirano steklo + izolativno polnilo),  U</t>
    </r>
    <r>
      <rPr>
        <b/>
        <vertAlign val="subscript"/>
        <sz val="10"/>
        <rFont val="Arial"/>
        <family val="2"/>
        <charset val="238"/>
      </rPr>
      <t>gmax</t>
    </r>
    <r>
      <rPr>
        <b/>
        <sz val="10"/>
        <rFont val="Arial"/>
        <family val="2"/>
        <charset val="238"/>
      </rPr>
      <t>=1,1W/m2K, 
Uw max.= 1.6 W/m2K. Pod steno je potrebno izvesti ALU polnilo višine od 12-15 cm 
in 15 - 25 cm. Okna morajo biti izdelana iz profilov s prekinjenim toplotnim mostom.</t>
    </r>
  </si>
  <si>
    <t xml:space="preserve"> V ceni zasteklitev zajeti vse  potrebne dodatne kovinske profile in izolacije z vsem pripadajočim materialom.</t>
  </si>
  <si>
    <t>Vodotesnost zunanjih zasteklitev: 4A po SIST EN 12208 (zasteklitve v pritličju)</t>
  </si>
  <si>
    <t>ZZ1 - vhodna zasteklitev 804x390cm, ( v steni so vgrajena drsna vrata DV1 (220/290cm) - upoštevano v ločeni postavki v popisu drsnih vrat):
-12 polj: fiksna zasteklitev (5 polj fiksna zasteklitev,
  7 polj zgoraj - emajlirano steklo+toplotno izolativni
  panel)</t>
  </si>
  <si>
    <t>ZZ2 -  315x390cm:
- 6 polj: fiksna zasteklitev (3 polja spodaj: fiksna 
  zasteklitev, 3 polja zgoraj: emajlirano 
  steklo+toplotno izolativni panel). Ob straneh Alu  
  maske.</t>
  </si>
  <si>
    <t xml:space="preserve">ZZ3 -  329x390cm:
- 3 polja zgoraj: fiksna zasteklitev (emajlirano 
  steklo+toplotno izolativni panel)
- spodnji del panoramskla teleskopska steklena
 drsna vrata (iz  treh delov), komplet z vsemi vodili,
 ročno   odpiranje s kljuko na notranji strani.
</t>
  </si>
  <si>
    <t>ZZ4 -  344x390cm:
- 6 polj: fiksna zasteklitev (3 polja spodaj: fiksna
  zasteklitev, 3 polja zgoraj: emajlirano 
  steklo+toplotno izolativni panel). Ob straneh 
  Alu maske.</t>
  </si>
  <si>
    <r>
      <t xml:space="preserve">- Zvočna izolativnost vrat: R'w </t>
    </r>
    <r>
      <rPr>
        <sz val="10"/>
        <rFont val="Calibri"/>
        <family val="2"/>
        <charset val="238"/>
      </rPr>
      <t xml:space="preserve">&gt; </t>
    </r>
    <r>
      <rPr>
        <sz val="10"/>
        <rFont val="Arial CE"/>
        <family val="2"/>
        <charset val="238"/>
      </rPr>
      <t xml:space="preserve">33dB (meritev na 
  objektu)  Rw &gt; 35dB (laboratorijska meritev). . </t>
    </r>
  </si>
  <si>
    <t>- steklo: varnostno izolacijsko 24mm, 
  Ug =1,1W/m2K, Uw max.=1,6W/m2K,
- barva alu delov: Elox oz. prašno barvano po  
  RAL-u po izboru projektanta,</t>
  </si>
  <si>
    <t>- pogon opremljen z dvema  motorjema in dvema 
  mikroprocesorjema 
- digitalna krmilna enota z LCD prikazovalnikom z 
  osmimi osnovnimi   funkcijami:avtomatsko, 
  avtomatsko reducirno, enosmerno, enosmerno 
  redudcirno, stalno odprto, zaprto-zaklenjeno, 
  ročno, resete (grafični meni ukazov, preprosto 
  rokovanje),
- varnostnim senzorjem, zaznava  gibanje in 
  prisotnost med vrati
- krmilno stikalo za zaklepanje vrat v 
  nočnem času,</t>
  </si>
  <si>
    <t>Vrata se priklopijo na požarni alarm, v primeru požara se odprejo in ostanejo odprta, v primeru napake se vrata samodejno odprejo in ostanejo odprta.</t>
  </si>
  <si>
    <t>- ponudnik mora upoštevati, da si mora pred izvedbo, dobavo in vgradnjo vseh 
  elementov vidnih obdelav površin predhodno pridobiti soglasje projektanta in investitorja
  in dostaviti vzorce v potrditev.</t>
  </si>
  <si>
    <t>- Ø 150 mm.</t>
  </si>
  <si>
    <t>Izdelava, dobava in montaža zaščitnih RF cevi Ø30mm  (na višini 22, 44 in 66cm) montaža na steklene stene frizerskega salona, komplet z vsemi zaobljenimi zaključki in pritrdilnim materailom (montaža na Alu profile zasteklitev).</t>
  </si>
  <si>
    <t>Izdelava, dobava in montaža RF ročaja Ø45mm  (na višini 90cm) montaža na steklene stene frizerskega salona, komplet z vsemi zaobljenimi zaključki in pritrdilnim materailom (montaža na Alu profile zasteklitev).</t>
  </si>
  <si>
    <t>Dobava in montaža  izdelava tristranske požarne obloge jeklenih ojačitev iz NPU profilov (prehod klubska soba)  iz  protipožarnih mavčnokartonskih plošč  (na primer: GKF ali enakovredno) dvoslojno 2x20mm komplet s podkonstrukcijo in pripadajočim protipožarnim materialom, izvedba po navodilih proizvalaca. Razred upornosti proti ognju: R60. Vsi stiki so dvakrat bandažirani K2. Obračun po razviti površini obloge.</t>
  </si>
  <si>
    <t>Dobava in izdelava opaža AB plošče širine 20cm, komplet z vertikalnim robom.</t>
  </si>
  <si>
    <t>Dobava in vgrajevanje betona C 25/30, (SIST EN 206-1, XC2), v pasovne temelje. (novi temelji pod novimi zastekltvami)</t>
  </si>
  <si>
    <t xml:space="preserve">Dobava in vgrajevanje asfalta -krpanje asfalta ob objektu (grobi+fini asfalt v debelini do 10cm).
</t>
  </si>
  <si>
    <t>- Standardna WC kabina</t>
  </si>
  <si>
    <t>Doplačilo za vgraditev odtoka kadi v steno (brez dobave).</t>
  </si>
  <si>
    <r>
      <t>Izdelava, dobava in montaža</t>
    </r>
    <r>
      <rPr>
        <b/>
        <u/>
        <sz val="10"/>
        <rFont val="Arial CE"/>
        <family val="2"/>
        <charset val="238"/>
      </rPr>
      <t xml:space="preserve"> notranjih steklenih sten v Alu eloksiranih okvirjih</t>
    </r>
    <r>
      <rPr>
        <b/>
        <sz val="10"/>
        <rFont val="Arial CE"/>
        <family val="2"/>
        <charset val="238"/>
      </rPr>
      <t>, barva po izboru projektanta. Stene so  iz Alu eloksiranih profilov, ki so fiksirani v nosilno AB ploščo stropa, z zasteklitvijo iz varnostnega lepljenega in kaljenega stekla. 
Ral okvirjev po izboru projektanta. Zvočna izolativnost Rw &gt;35 dB. Zasteklitve dimenzij:</t>
    </r>
  </si>
  <si>
    <t>- kamena volna deb.20 cm, lepljene na obstoječe fasadne površine, komplet z impregnacijo podlage in potrebnimi sidri</t>
  </si>
  <si>
    <t>- kamena volna deb.5 cm, lepljene na obstoječe fasadne površine, komplet z impregnacijo podlage in potrebnimi sidri</t>
  </si>
  <si>
    <t xml:space="preserve">Strojni izkop jarkov v zemljini III. ktg - poglobitev za  nove pasovne temelje (pod novimi zasteklitvami), nakladanje materiala na transportno sredstvo, odvoz na začasno deponijo. </t>
  </si>
  <si>
    <t>D127001</t>
  </si>
  <si>
    <t>PRENOVA AVLE</t>
  </si>
  <si>
    <t>KOPALNICA C2</t>
  </si>
  <si>
    <t>Odstranitev poglobljene kopalne kadice v obstoječem tlaku vključno s transportom ruševin iz objekta, transportom v stalno deponijo (pooblaščenim zbiralcem gradbenih odpadkov s strani Agencije RS za okolje), deponijo pridobi izvajalec, kompletno s plačilom vseh stroškov deponiranja;</t>
  </si>
  <si>
    <t>Rušenje zidanega parapeta 1,0x1,0m deb. do 20cm skupaj s keramično oblogo, vključno s transportom ruševin iz objekta, transportom v stalno deponijo (pooblaščenim zbiralcem gradbenih odpadkov s strani Agencije RS za okolje), deponijo pridobi izvajalec, kompletno s plačilom vseh stroškov deponiranja;</t>
  </si>
  <si>
    <t>Izdelava krpanje plavajočih estrihov (po odstranitvi kadice), dobava, vgradnja, ravnanje ter strojna zagladitev; estrih v sestavi: 
-ločilni sloj -PE folija,
-cementni estrih deb. 5 cm, mikroarmiran.</t>
  </si>
  <si>
    <t>Dobava in izdelava elastičnega hidroizolacijskega premaza cementnega estriha  pred polaganjem talne keramike  v kopalnici, kompletno z vgradnjo robnega tesnilnega traku.</t>
  </si>
  <si>
    <t>Dobava in polaganje obloge tlaka z granitogres keramičnimi ploščicami - krpanje talne keramike na mestu odtranjene kadice in parapetnega zidu. Lepljenje keramike z izboljšanim tankoslojnim cement akrilatnim lepilom, fugiranje z vodonepropustno fugirno maso.</t>
  </si>
  <si>
    <t>Dobava in zidanje podstavkov pod elektro omarami s porobetonski zidaki v debeleni (višini) 10cm komplet s pripadajočim lepilomi, z vsemi pomožnimi deli. (kopalnica)</t>
  </si>
  <si>
    <t xml:space="preserve"> - rebrasta armatura do fi 12mm (B500B),</t>
  </si>
  <si>
    <t xml:space="preserve"> - rebrasta armatura nad fi 12mm (B500B).</t>
  </si>
  <si>
    <t xml:space="preserve"> - armaturne mreže.</t>
  </si>
  <si>
    <t>Sidranje novih AB temeljev  v obstoječe konstrukcije-vrtanje lukenj v obstoječe konstrukcije do globine 30 cm za sidra do Ø16mm, razprašitev lukenj ter vgradnja sider z nabrekujočo cementno malto (sidrne palice upoštevane pri armaturi).</t>
  </si>
  <si>
    <t>Dobava in vgrajevanje betona C 25/30 (SIST EN 206-1, XC1) z dodatkom za ekspanzijo. (vgrajevanje zgornji del stene)</t>
  </si>
  <si>
    <t>Sidranje novih AB sten v obstoječe konstrukcije-vrtanje lukenj v obstoječe konstrukcije do globine min. 30 cm za sidra Ø14mm, razprašitev lukenj ter vgradnja sider z nabrekujočo cementno malto (sidrne palice upoštevane pri armaturi).</t>
  </si>
  <si>
    <t>Sidranje novih AB plošče v obstoječe konstrukcije-vrtanje lukenj v obstoječe konstrukcije do globine min. 14 cm za sidra Ø12mm, razprašitev lukenj ter vgradnja sider z nabrekujočo cementno malto (sidrne palice upoštevane pri armaturi).</t>
  </si>
  <si>
    <t>Ojačitve se izdela po delavniškem načrtu, iz jeklenih profilov.</t>
  </si>
  <si>
    <t>sidra HILTI HIT-Z M16/155mm HY-200 + DIN. SET</t>
  </si>
  <si>
    <t>Izdelava, dobava in montaža jeklenih konstrukcij-ojačitve nad preboji skozi obstoječe konstrukcije. Vsa konstrukcija je antikokorozijsko zaščitena, ter protipožarno premazana, skladno s ŠPV. (preboj plošče shramba)</t>
  </si>
  <si>
    <t>sidra HILTI HIT-Z M16/175mm HY-200 + DIN. SET</t>
  </si>
  <si>
    <r>
      <rPr>
        <b/>
        <sz val="10"/>
        <rFont val="Arial"/>
        <family val="2"/>
        <charset val="238"/>
      </rPr>
      <t>DV3</t>
    </r>
    <r>
      <rPr>
        <sz val="10"/>
        <rFont val="Arial"/>
        <family val="2"/>
        <charset val="238"/>
      </rPr>
      <t>: 316/250 cm (svetla mera)
- notranja dvokrilna steklena drsna vrata, 
  zastekljena iz varnostnega kaljenega in lepljenega
  stekla, odpiranje ročno, komplet z vsemi vodili, 
  izvedba vodila  na vsaki   strani  7 cm daljša.
  Vrata so opremljena z   vsemi vodili, kljuko-ročaj
  na  obeh krilih (po shemi) ter vsemi potrebnimi deli.
  Zvočna izolativnost Rw &gt;35 dB.</t>
    </r>
  </si>
  <si>
    <r>
      <t>Dobava in montaža notranjih vrat, komplet s podbojem. Lesen podboj, krilo leseno-laminatna obloga, ojačana, strukturna, barva po izboru projektanta, opremljeno 
z vsem okovjem,</t>
    </r>
    <r>
      <rPr>
        <sz val="10"/>
        <rFont val="Arial CE"/>
        <charset val="238"/>
      </rPr>
      <t xml:space="preserve"> nasadili</t>
    </r>
    <r>
      <rPr>
        <sz val="10"/>
        <rFont val="Arial CE"/>
        <family val="2"/>
      </rPr>
      <t xml:space="preserve">, cilindrično ključavnico 
</t>
    </r>
    <r>
      <rPr>
        <sz val="10"/>
        <rFont val="Arial"/>
        <family val="2"/>
        <charset val="238"/>
      </rPr>
      <t>»</t>
    </r>
    <r>
      <rPr>
        <sz val="10"/>
        <rFont val="Arial CE"/>
        <family val="2"/>
      </rPr>
      <t>po sistemu enotni ključ (sistem več nivojev določi investitor pred izvedbo javnega razpisa)</t>
    </r>
    <r>
      <rPr>
        <sz val="10"/>
        <rFont val="Arial"/>
        <family val="2"/>
        <charset val="238"/>
      </rPr>
      <t>«</t>
    </r>
    <r>
      <rPr>
        <sz val="10"/>
        <rFont val="Arial CE"/>
        <family val="2"/>
      </rPr>
      <t xml:space="preserve">, RF kljuko, samozapiralo, ščiti, talni ali stenski odbojnik. Vrata so svetlih dimenzij: </t>
    </r>
  </si>
  <si>
    <t>avgust 2015</t>
  </si>
  <si>
    <t>XIII.</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</si>
</sst>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 _S_I_T_-;\-* #,##0.00\ _S_I_T_-;_-* &quot;-&quot;??\ _S_I_T_-;_-@_-"/>
    <numFmt numFmtId="165" formatCode="_(* #,##0.00_);_(* \(#,##0.00\);_(* &quot;-&quot;??_);_(@_)"/>
    <numFmt numFmtId="166" formatCode="0#."/>
    <numFmt numFmtId="167" formatCode="0.0"/>
    <numFmt numFmtId="168" formatCode="#,##0.0"/>
    <numFmt numFmtId="169" formatCode="00&quot;.&quot;"/>
    <numFmt numFmtId="170" formatCode="#,##0.00\ [$€-1]"/>
    <numFmt numFmtId="171" formatCode="_-* #,##0.00\ _E_U_R_-;\-* #,##0.00\ _E_U_R_-;_-* &quot;-&quot;??\ _E_U_R_-;_-@_-"/>
    <numFmt numFmtId="172" formatCode="_([$€]* #,##0.00_);_([$€]* \(#,##0.00\);_([$€]* &quot;-&quot;??_);_(@_)"/>
    <numFmt numFmtId="173" formatCode="_-* #,##0\ _S_I_T_-;\-* #,##0\ _S_I_T_-;_-* &quot;-&quot;??\ _S_I_T_-;_-@_-"/>
    <numFmt numFmtId="174" formatCode="#,##0.00\ \€"/>
    <numFmt numFmtId="175" formatCode="_(&quot;$&quot;* #,##0.00_);_(&quot;$&quot;* \(#,##0.00\);_(&quot;$&quot;* &quot;-&quot;??_);_(@_)"/>
    <numFmt numFmtId="176" formatCode="_(* #,##0.00_);_(* \(#,##0.00\);_(* \-??_);_(@_)"/>
    <numFmt numFmtId="177" formatCode="00\."/>
    <numFmt numFmtId="178" formatCode="d&quot;. &quot;m&quot;. &quot;yy"/>
    <numFmt numFmtId="179" formatCode="_-* #,##0\ _S_I_T_-;\-* #,##0\ _S_I_T_-;_-* \-??\ _S_I_T_-;_-@_-"/>
    <numFmt numFmtId="180" formatCode="_-* #,##0.00\ _S_I_T_-;\-* #,##0.00\ _S_I_T_-;_-* \-??\ _S_I_T_-;_-@_-"/>
  </numFmts>
  <fonts count="109">
    <font>
      <sz val="10"/>
      <name val="Arial CE"/>
    </font>
    <font>
      <sz val="10"/>
      <name val="Arial CE"/>
      <family val="2"/>
      <charset val="238"/>
    </font>
    <font>
      <sz val="10"/>
      <name val="Arial CE"/>
      <family val="2"/>
      <charset val="238"/>
    </font>
    <font>
      <b/>
      <sz val="10"/>
      <name val="Arial CE"/>
      <family val="2"/>
      <charset val="238"/>
    </font>
    <font>
      <b/>
      <sz val="8"/>
      <name val="Arial CE"/>
      <family val="2"/>
      <charset val="238"/>
    </font>
    <font>
      <b/>
      <sz val="10"/>
      <name val="Arial CE"/>
      <family val="2"/>
    </font>
    <font>
      <sz val="10"/>
      <name val="Arial CE"/>
      <family val="2"/>
    </font>
    <font>
      <sz val="8"/>
      <name val="Arial CE"/>
      <family val="2"/>
    </font>
    <font>
      <sz val="8"/>
      <name val="Arial CE"/>
      <family val="2"/>
      <charset val="238"/>
    </font>
    <font>
      <b/>
      <sz val="12"/>
      <name val="Arial CE"/>
      <family val="2"/>
      <charset val="238"/>
    </font>
    <font>
      <sz val="10"/>
      <color indexed="10"/>
      <name val="Arial CE"/>
      <family val="2"/>
      <charset val="238"/>
    </font>
    <font>
      <sz val="10"/>
      <name val="Arial CE"/>
      <family val="2"/>
      <charset val="238"/>
    </font>
    <font>
      <sz val="11"/>
      <color indexed="8"/>
      <name val="Calibri"/>
      <family val="2"/>
      <charset val="238"/>
    </font>
    <font>
      <sz val="11"/>
      <color indexed="9"/>
      <name val="Calibri"/>
      <family val="2"/>
      <charset val="238"/>
    </font>
    <font>
      <sz val="10"/>
      <name val="Arial"/>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Gatineau"/>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0"/>
      <name val="Arial CE"/>
      <family val="2"/>
      <charset val="238"/>
    </font>
    <font>
      <b/>
      <sz val="12"/>
      <name val="Arial CE"/>
      <family val="2"/>
      <charset val="238"/>
    </font>
    <font>
      <sz val="10"/>
      <name val="Arial"/>
      <family val="2"/>
    </font>
    <font>
      <sz val="10"/>
      <name val="GaramondItcTEE"/>
    </font>
    <font>
      <b/>
      <sz val="10"/>
      <name val="Arial"/>
      <family val="2"/>
      <charset val="238"/>
    </font>
    <font>
      <sz val="10"/>
      <color indexed="10"/>
      <name val="Arial"/>
      <family val="2"/>
    </font>
    <font>
      <sz val="11"/>
      <color indexed="10"/>
      <name val="Arial"/>
      <family val="2"/>
    </font>
    <font>
      <b/>
      <u/>
      <sz val="12"/>
      <name val="Arial CE"/>
      <family val="2"/>
      <charset val="238"/>
    </font>
    <font>
      <sz val="14"/>
      <name val="Arial CE"/>
      <family val="2"/>
    </font>
    <font>
      <b/>
      <sz val="14"/>
      <name val="Arial CE"/>
      <family val="2"/>
    </font>
    <font>
      <sz val="8"/>
      <name val="Arial CE"/>
      <family val="2"/>
      <charset val="238"/>
    </font>
    <font>
      <sz val="10"/>
      <name val="Arial CE"/>
      <family val="2"/>
      <charset val="238"/>
    </font>
    <font>
      <sz val="10"/>
      <color indexed="10"/>
      <name val="Arial CE"/>
      <family val="2"/>
      <charset val="238"/>
    </font>
    <font>
      <b/>
      <sz val="10"/>
      <name val="Arial"/>
      <family val="2"/>
    </font>
    <font>
      <b/>
      <sz val="18"/>
      <color indexed="62"/>
      <name val="Cambria"/>
      <family val="2"/>
      <charset val="238"/>
    </font>
    <font>
      <vertAlign val="superscript"/>
      <sz val="10"/>
      <name val="Arial"/>
      <family val="2"/>
      <charset val="238"/>
    </font>
    <font>
      <b/>
      <i/>
      <sz val="10"/>
      <name val="Arial"/>
      <family val="2"/>
      <charset val="238"/>
    </font>
    <font>
      <b/>
      <sz val="11"/>
      <name val="Arial CE"/>
      <family val="2"/>
      <charset val="238"/>
    </font>
    <font>
      <vertAlign val="superscript"/>
      <sz val="10"/>
      <name val="Arial CE"/>
      <family val="2"/>
      <charset val="238"/>
    </font>
    <font>
      <u/>
      <sz val="10"/>
      <name val="Arial CE"/>
      <family val="2"/>
      <charset val="238"/>
    </font>
    <font>
      <b/>
      <u/>
      <sz val="10"/>
      <name val="Arial CE"/>
      <family val="2"/>
      <charset val="238"/>
    </font>
    <font>
      <sz val="10"/>
      <color indexed="8"/>
      <name val="Arial"/>
      <family val="2"/>
      <charset val="238"/>
    </font>
    <font>
      <b/>
      <sz val="10"/>
      <name val="Arial CE"/>
      <family val="2"/>
      <charset val="238"/>
    </font>
    <font>
      <sz val="8"/>
      <color indexed="10"/>
      <name val="Arial CE"/>
      <family val="2"/>
      <charset val="238"/>
    </font>
    <font>
      <sz val="10"/>
      <name val="Helv"/>
    </font>
    <font>
      <sz val="11"/>
      <name val="Arial"/>
      <family val="2"/>
      <charset val="238"/>
    </font>
    <font>
      <sz val="10"/>
      <color indexed="8"/>
      <name val="Arial CE"/>
      <family val="2"/>
      <charset val="238"/>
    </font>
    <font>
      <sz val="11"/>
      <name val="Arial CE"/>
      <family val="2"/>
      <charset val="238"/>
    </font>
    <font>
      <b/>
      <sz val="10"/>
      <color indexed="10"/>
      <name val="Arial"/>
      <family val="2"/>
      <charset val="238"/>
    </font>
    <font>
      <sz val="8"/>
      <name val="Arial"/>
      <family val="2"/>
      <charset val="238"/>
    </font>
    <font>
      <sz val="10"/>
      <name val="Arial CE"/>
      <family val="2"/>
      <charset val="238"/>
    </font>
    <font>
      <b/>
      <sz val="10"/>
      <name val="Arial CE"/>
      <family val="2"/>
      <charset val="238"/>
    </font>
    <font>
      <sz val="10"/>
      <name val="Arial CE"/>
      <family val="2"/>
      <charset val="238"/>
    </font>
    <font>
      <b/>
      <sz val="11"/>
      <name val="Arial"/>
      <family val="2"/>
      <charset val="238"/>
    </font>
    <font>
      <b/>
      <sz val="8"/>
      <name val="Arial CE"/>
      <family val="2"/>
      <charset val="238"/>
    </font>
    <font>
      <b/>
      <sz val="12"/>
      <name val="Arial CE"/>
      <family val="2"/>
      <charset val="238"/>
    </font>
    <font>
      <sz val="10"/>
      <name val="Arial CE"/>
      <charset val="238"/>
    </font>
    <font>
      <b/>
      <sz val="10"/>
      <name val="Arial CE"/>
      <charset val="238"/>
    </font>
    <font>
      <vertAlign val="superscript"/>
      <sz val="10"/>
      <name val="Arial CE"/>
      <charset val="238"/>
    </font>
    <font>
      <sz val="10"/>
      <name val="Arial CE"/>
    </font>
    <font>
      <sz val="10"/>
      <color indexed="8"/>
      <name val="Arial"/>
      <family val="2"/>
      <charset val="238"/>
    </font>
    <font>
      <u/>
      <sz val="10"/>
      <color indexed="12"/>
      <name val="Arial"/>
      <family val="2"/>
      <charset val="238"/>
    </font>
    <font>
      <b/>
      <u/>
      <sz val="11"/>
      <name val="Arial CE"/>
      <family val="2"/>
      <charset val="238"/>
    </font>
    <font>
      <sz val="11"/>
      <name val="Arial CE"/>
    </font>
    <font>
      <b/>
      <sz val="11"/>
      <name val="Arial CE"/>
    </font>
    <font>
      <sz val="8"/>
      <name val="Arial CE"/>
    </font>
    <font>
      <b/>
      <sz val="18"/>
      <color indexed="56"/>
      <name val="Cambria"/>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angal"/>
      <family val="2"/>
      <charset val="238"/>
    </font>
    <font>
      <sz val="12"/>
      <name val="Arial CE"/>
      <family val="2"/>
      <charset val="1"/>
    </font>
    <font>
      <b/>
      <sz val="14"/>
      <name val="Arial CE"/>
      <family val="2"/>
      <charset val="1"/>
    </font>
    <font>
      <b/>
      <sz val="10"/>
      <name val="Arial"/>
      <family val="2"/>
      <charset val="1"/>
    </font>
    <font>
      <sz val="10"/>
      <name val="GaramondItcTEE"/>
      <charset val="1"/>
    </font>
    <font>
      <sz val="10"/>
      <name val="Arial"/>
      <family val="2"/>
      <charset val="1"/>
    </font>
    <font>
      <sz val="10"/>
      <name val="Arial CE"/>
      <family val="2"/>
      <charset val="1"/>
    </font>
    <font>
      <sz val="11"/>
      <name val="Arial"/>
      <family val="2"/>
      <charset val="1"/>
    </font>
    <font>
      <b/>
      <sz val="10"/>
      <name val="GaramondItcTEE"/>
      <charset val="1"/>
    </font>
    <font>
      <sz val="10"/>
      <color indexed="10"/>
      <name val="Arial"/>
      <family val="2"/>
      <charset val="1"/>
    </font>
    <font>
      <sz val="11"/>
      <name val="Calibri"/>
      <family val="2"/>
      <charset val="238"/>
    </font>
    <font>
      <b/>
      <sz val="10"/>
      <name val="Arial CE"/>
      <family val="2"/>
      <charset val="1"/>
    </font>
    <font>
      <sz val="10"/>
      <name val="Calibri"/>
      <family val="2"/>
      <charset val="238"/>
    </font>
    <font>
      <sz val="8"/>
      <name val="Arial CE"/>
      <family val="2"/>
      <charset val="1"/>
    </font>
    <font>
      <b/>
      <sz val="10"/>
      <color indexed="8"/>
      <name val="Arial"/>
      <family val="2"/>
      <charset val="238"/>
    </font>
    <font>
      <sz val="7"/>
      <color indexed="8"/>
      <name val="Arial"/>
      <family val="2"/>
      <charset val="238"/>
    </font>
    <font>
      <sz val="9"/>
      <name val="Arial"/>
      <family val="2"/>
      <charset val="238"/>
    </font>
    <font>
      <b/>
      <u/>
      <sz val="10"/>
      <name val="Arial CE"/>
      <charset val="238"/>
    </font>
    <font>
      <b/>
      <vertAlign val="subscript"/>
      <sz val="10"/>
      <name val="Arial"/>
      <family val="2"/>
      <charset val="238"/>
    </font>
    <font>
      <b/>
      <u/>
      <sz val="10"/>
      <name val="Arial"/>
      <family val="2"/>
      <charset val="238"/>
    </font>
    <font>
      <sz val="10"/>
      <color theme="0" tint="-0.34998626667073579"/>
      <name val="Arial CE"/>
      <charset val="238"/>
    </font>
    <font>
      <sz val="10"/>
      <color theme="0" tint="-0.499984740745262"/>
      <name val="Arial CE"/>
      <charset val="238"/>
    </font>
    <font>
      <u/>
      <sz val="10"/>
      <name val="Arial"/>
      <family val="2"/>
      <charset val="238"/>
    </font>
    <font>
      <sz val="10"/>
      <color rgb="FFFF0000"/>
      <name val="Arial CE"/>
      <family val="2"/>
      <charset val="238"/>
    </font>
    <font>
      <sz val="10"/>
      <color rgb="FFFF0000"/>
      <name val="Arial CE"/>
    </font>
    <font>
      <sz val="10"/>
      <color theme="1"/>
      <name val="Arial CE"/>
      <family val="2"/>
      <charset val="238"/>
    </font>
    <font>
      <sz val="10"/>
      <color theme="1"/>
      <name val="Arial"/>
      <family val="2"/>
      <charset val="238"/>
    </font>
  </fonts>
  <fills count="2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22"/>
      </patternFill>
    </fill>
    <fill>
      <patternFill patternType="solid">
        <fgColor indexed="55"/>
      </patternFill>
    </fill>
    <fill>
      <patternFill patternType="solid">
        <fgColor indexed="9"/>
      </patternFill>
    </fill>
    <fill>
      <patternFill patternType="solid">
        <fgColor indexed="13"/>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52"/>
      </patternFill>
    </fill>
    <fill>
      <patternFill patternType="solid">
        <fgColor indexed="56"/>
      </patternFill>
    </fill>
    <fill>
      <patternFill patternType="solid">
        <fgColor indexed="54"/>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s>
  <cellStyleXfs count="22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27" fillId="8" borderId="0" applyNumberFormat="0" applyBorder="0" applyAlignment="0" applyProtection="0"/>
    <xf numFmtId="0" fontId="26" fillId="16" borderId="1" applyNumberFormat="0" applyAlignment="0" applyProtection="0"/>
    <xf numFmtId="0" fontId="25" fillId="17" borderId="2" applyNumberFormat="0" applyAlignment="0" applyProtection="0"/>
    <xf numFmtId="172" fontId="1"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1" fillId="0" borderId="0" applyNumberFormat="0" applyFill="0" applyBorder="0" applyAlignment="0" applyProtection="0">
      <alignment vertical="top"/>
      <protection locked="0"/>
    </xf>
    <xf numFmtId="0" fontId="28" fillId="5" borderId="1" applyNumberFormat="0" applyAlignment="0" applyProtection="0"/>
    <xf numFmtId="0" fontId="24" fillId="0" borderId="6" applyNumberFormat="0" applyFill="0" applyAlignment="0" applyProtection="0"/>
    <xf numFmtId="0" fontId="14" fillId="0" borderId="0"/>
    <xf numFmtId="0" fontId="41" fillId="0" borderId="0"/>
    <xf numFmtId="0" fontId="1" fillId="0" borderId="0"/>
    <xf numFmtId="0" fontId="14" fillId="0" borderId="0"/>
    <xf numFmtId="0" fontId="2" fillId="0" borderId="0"/>
    <xf numFmtId="0" fontId="14" fillId="0" borderId="0"/>
    <xf numFmtId="0" fontId="1" fillId="0" borderId="0"/>
    <xf numFmtId="0" fontId="69" fillId="0" borderId="0"/>
    <xf numFmtId="0" fontId="69" fillId="0" borderId="0"/>
    <xf numFmtId="0" fontId="14" fillId="0" borderId="0"/>
    <xf numFmtId="0" fontId="69" fillId="0" borderId="0"/>
    <xf numFmtId="0" fontId="14" fillId="0" borderId="0"/>
    <xf numFmtId="0" fontId="14" fillId="0" borderId="0"/>
    <xf numFmtId="0" fontId="14" fillId="0" borderId="0"/>
    <xf numFmtId="0" fontId="14" fillId="0" borderId="0"/>
    <xf numFmtId="0" fontId="14" fillId="0" borderId="0"/>
    <xf numFmtId="0" fontId="66" fillId="0" borderId="0"/>
    <xf numFmtId="0" fontId="14" fillId="0" borderId="0"/>
    <xf numFmtId="0" fontId="14" fillId="0" borderId="0"/>
    <xf numFmtId="0" fontId="14" fillId="0" borderId="0"/>
    <xf numFmtId="0" fontId="14" fillId="0" borderId="0"/>
    <xf numFmtId="0" fontId="14" fillId="0" borderId="0"/>
    <xf numFmtId="0" fontId="66" fillId="0" borderId="0"/>
    <xf numFmtId="0" fontId="1" fillId="0" borderId="0"/>
    <xf numFmtId="0" fontId="14" fillId="0" borderId="0"/>
    <xf numFmtId="0" fontId="33" fillId="0" borderId="0"/>
    <xf numFmtId="0" fontId="11" fillId="0" borderId="0"/>
    <xf numFmtId="0" fontId="2" fillId="0" borderId="0"/>
    <xf numFmtId="0" fontId="20" fillId="0" borderId="0"/>
    <xf numFmtId="0" fontId="2" fillId="0" borderId="0"/>
    <xf numFmtId="0" fontId="1" fillId="0" borderId="0"/>
    <xf numFmtId="0" fontId="1" fillId="0" borderId="0"/>
    <xf numFmtId="0" fontId="21" fillId="7" borderId="0" applyNumberFormat="0" applyBorder="0" applyAlignment="0" applyProtection="0"/>
    <xf numFmtId="0" fontId="14" fillId="0" borderId="0"/>
    <xf numFmtId="0" fontId="14" fillId="0" borderId="0"/>
    <xf numFmtId="0" fontId="14" fillId="0" borderId="0"/>
    <xf numFmtId="0" fontId="1" fillId="0" borderId="0"/>
    <xf numFmtId="0" fontId="54" fillId="0" borderId="0">
      <protection locked="0"/>
    </xf>
    <xf numFmtId="1" fontId="54" fillId="0" borderId="0"/>
    <xf numFmtId="0" fontId="1" fillId="4" borderId="7" applyNumberFormat="0" applyFont="0" applyAlignment="0" applyProtection="0"/>
    <xf numFmtId="0" fontId="16" fillId="18" borderId="8" applyNumberFormat="0" applyAlignment="0" applyProtection="0"/>
    <xf numFmtId="0" fontId="2" fillId="0" borderId="0"/>
    <xf numFmtId="0" fontId="44" fillId="0" borderId="0" applyNumberFormat="0" applyFill="0" applyBorder="0" applyAlignment="0" applyProtection="0"/>
    <xf numFmtId="0" fontId="29" fillId="0" borderId="9" applyNumberFormat="0" applyFill="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73" fontId="11" fillId="0" borderId="0" applyFont="0" applyFill="0" applyBorder="0" applyAlignment="0" applyProtection="0"/>
    <xf numFmtId="17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0" fillId="0" borderId="0" applyFont="0" applyFill="0" applyBorder="0" applyAlignment="0" applyProtection="0"/>
    <xf numFmtId="173" fontId="66"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69"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64" fontId="14" fillId="0" borderId="0" applyFont="0" applyFill="0" applyBorder="0" applyAlignment="0" applyProtection="0"/>
    <xf numFmtId="171" fontId="4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64" fontId="66" fillId="0" borderId="0" applyFont="0" applyFill="0" applyBorder="0" applyAlignment="0" applyProtection="0"/>
    <xf numFmtId="171" fontId="69" fillId="0" borderId="0" applyFont="0" applyFill="0" applyBorder="0" applyAlignment="0" applyProtection="0"/>
    <xf numFmtId="164" fontId="14" fillId="0" borderId="0" applyFont="0" applyFill="0" applyBorder="0" applyAlignment="0" applyProtection="0"/>
    <xf numFmtId="165" fontId="4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60" fillId="0" borderId="0" applyFont="0" applyFill="0" applyBorder="0" applyAlignment="0" applyProtection="0"/>
    <xf numFmtId="171" fontId="69" fillId="0" borderId="0" applyFont="0" applyFill="0" applyBorder="0" applyAlignment="0" applyProtection="0"/>
    <xf numFmtId="171" fontId="11" fillId="0" borderId="0" applyFont="0" applyFill="0" applyBorder="0" applyAlignment="0" applyProtection="0"/>
    <xf numFmtId="165" fontId="1" fillId="0" borderId="0" applyFont="0" applyFill="0" applyBorder="0" applyAlignment="0" applyProtection="0"/>
    <xf numFmtId="171" fontId="66" fillId="0" borderId="0" applyFont="0" applyFill="0" applyBorder="0" applyAlignment="0" applyProtection="0"/>
    <xf numFmtId="165" fontId="1" fillId="0" borderId="0" applyFont="0" applyFill="0" applyBorder="0" applyAlignment="0" applyProtection="0"/>
    <xf numFmtId="165" fontId="69" fillId="0" borderId="0" applyFont="0" applyFill="0" applyBorder="0" applyAlignment="0" applyProtection="0"/>
    <xf numFmtId="164" fontId="14"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0" fontId="22" fillId="0" borderId="0" applyNumberFormat="0" applyFill="0" applyBorder="0" applyAlignment="0" applyProtection="0"/>
    <xf numFmtId="0" fontId="12" fillId="20" borderId="0" applyNumberFormat="0" applyBorder="0" applyAlignment="0" applyProtection="0"/>
    <xf numFmtId="0" fontId="12" fillId="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2"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24" borderId="0" applyNumberFormat="0" applyBorder="0" applyAlignment="0" applyProtection="0"/>
    <xf numFmtId="0" fontId="13" fillId="3" borderId="0" applyNumberFormat="0" applyBorder="0" applyAlignment="0" applyProtection="0"/>
    <xf numFmtId="0" fontId="13" fillId="2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5"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2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2" borderId="0" applyNumberFormat="0" applyBorder="0" applyAlignment="0" applyProtection="0"/>
    <xf numFmtId="0" fontId="27" fillId="22" borderId="0" applyNumberFormat="0" applyBorder="0" applyAlignment="0" applyProtection="0"/>
    <xf numFmtId="0" fontId="77" fillId="18" borderId="1" applyNumberFormat="0" applyAlignment="0" applyProtection="0"/>
    <xf numFmtId="43" fontId="14" fillId="0" borderId="0" applyFont="0" applyFill="0" applyBorder="0" applyAlignment="0" applyProtection="0"/>
    <xf numFmtId="0" fontId="15" fillId="21" borderId="0" applyNumberFormat="0" applyBorder="0" applyAlignment="0" applyProtection="0"/>
    <xf numFmtId="0" fontId="15" fillId="6" borderId="0" applyNumberFormat="0" applyBorder="0" applyAlignment="0" applyProtection="0"/>
    <xf numFmtId="0" fontId="78" fillId="0" borderId="23" applyNumberFormat="0" applyFill="0" applyAlignment="0" applyProtection="0"/>
    <xf numFmtId="0" fontId="79" fillId="0" borderId="24" applyNumberFormat="0" applyFill="0" applyAlignment="0" applyProtection="0"/>
    <xf numFmtId="0" fontId="80" fillId="0" borderId="25" applyNumberFormat="0" applyFill="0" applyAlignment="0" applyProtection="0"/>
    <xf numFmtId="0" fontId="80" fillId="0" borderId="0" applyNumberFormat="0" applyFill="0" applyBorder="0" applyAlignment="0" applyProtection="0"/>
    <xf numFmtId="0" fontId="28" fillId="7" borderId="1" applyNumberFormat="0" applyAlignment="0" applyProtection="0"/>
    <xf numFmtId="0" fontId="16" fillId="16" borderId="8" applyNumberFormat="0" applyAlignment="0" applyProtection="0"/>
    <xf numFmtId="0" fontId="22" fillId="0" borderId="26" applyNumberFormat="0" applyFill="0" applyAlignment="0" applyProtection="0"/>
    <xf numFmtId="0" fontId="7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 fillId="0" borderId="0"/>
    <xf numFmtId="0" fontId="1" fillId="0" borderId="0"/>
    <xf numFmtId="0" fontId="81" fillId="7" borderId="0" applyNumberFormat="0" applyBorder="0" applyAlignment="0" applyProtection="0"/>
    <xf numFmtId="0" fontId="21" fillId="7" borderId="0" applyNumberFormat="0" applyBorder="0" applyAlignment="0" applyProtection="0"/>
    <xf numFmtId="0" fontId="20" fillId="0" borderId="0"/>
    <xf numFmtId="0" fontId="1" fillId="4" borderId="7" applyNumberFormat="0" applyFont="0" applyAlignment="0" applyProtection="0"/>
    <xf numFmtId="0" fontId="16" fillId="18" borderId="8" applyNumberFormat="0" applyAlignment="0" applyProtection="0"/>
    <xf numFmtId="0" fontId="23" fillId="0" borderId="0" applyNumberFormat="0" applyFill="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24" fillId="0" borderId="6" applyNumberFormat="0" applyFill="0" applyAlignment="0" applyProtection="0"/>
    <xf numFmtId="0" fontId="25" fillId="17" borderId="2" applyNumberFormat="0" applyAlignment="0" applyProtection="0"/>
    <xf numFmtId="0" fontId="26" fillId="16" borderId="1" applyNumberFormat="0" applyAlignment="0" applyProtection="0"/>
    <xf numFmtId="0" fontId="27" fillId="8" borderId="0" applyNumberFormat="0" applyBorder="0" applyAlignment="0" applyProtection="0"/>
    <xf numFmtId="0" fontId="1" fillId="0" borderId="0"/>
    <xf numFmtId="0" fontId="44" fillId="0" borderId="0" applyNumberFormat="0" applyFill="0" applyBorder="0" applyAlignment="0" applyProtection="0"/>
    <xf numFmtId="0" fontId="29" fillId="0" borderId="2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5" borderId="1" applyNumberFormat="0" applyAlignment="0" applyProtection="0"/>
    <xf numFmtId="0" fontId="29" fillId="0" borderId="9" applyNumberFormat="0" applyFill="0" applyAlignment="0" applyProtection="0"/>
    <xf numFmtId="0" fontId="22" fillId="0" borderId="0" applyNumberFormat="0" applyFill="0" applyBorder="0" applyAlignment="0" applyProtection="0"/>
    <xf numFmtId="179" fontId="82" fillId="0" borderId="0" applyFill="0" applyBorder="0" applyAlignment="0" applyProtection="0"/>
    <xf numFmtId="176" fontId="82" fillId="0" borderId="0" applyFill="0" applyBorder="0" applyAlignment="0" applyProtection="0"/>
    <xf numFmtId="176" fontId="82" fillId="0" borderId="0" applyFill="0" applyBorder="0" applyAlignment="0" applyProtection="0"/>
    <xf numFmtId="180" fontId="82" fillId="0" borderId="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0" fontId="66" fillId="0" borderId="0"/>
  </cellStyleXfs>
  <cellXfs count="1078">
    <xf numFmtId="0" fontId="0" fillId="0" borderId="0" xfId="0"/>
    <xf numFmtId="0" fontId="37" fillId="0" borderId="0" xfId="0" applyFont="1" applyFill="1" applyProtection="1"/>
    <xf numFmtId="0" fontId="0" fillId="0" borderId="0" xfId="0" applyFill="1" applyProtection="1"/>
    <xf numFmtId="170" fontId="2" fillId="0" borderId="0" xfId="83" applyNumberFormat="1" applyFont="1" applyFill="1" applyProtection="1"/>
    <xf numFmtId="0" fontId="2" fillId="0" borderId="0" xfId="0" applyFont="1" applyFill="1" applyAlignment="1" applyProtection="1">
      <alignment horizontal="right"/>
    </xf>
    <xf numFmtId="0" fontId="31" fillId="0" borderId="0" xfId="0" applyFont="1" applyFill="1" applyProtection="1"/>
    <xf numFmtId="0" fontId="2" fillId="0" borderId="0" xfId="0" applyFont="1" applyFill="1" applyProtection="1"/>
    <xf numFmtId="0" fontId="2" fillId="0" borderId="0" xfId="0" applyFont="1" applyProtection="1"/>
    <xf numFmtId="169" fontId="5" fillId="0" borderId="0" xfId="0" applyNumberFormat="1" applyFont="1" applyFill="1" applyAlignment="1" applyProtection="1">
      <alignment horizontal="center"/>
    </xf>
    <xf numFmtId="0" fontId="0" fillId="0" borderId="0" xfId="0" applyFill="1" applyAlignment="1" applyProtection="1">
      <alignment horizontal="right"/>
    </xf>
    <xf numFmtId="166" fontId="11" fillId="0" borderId="0" xfId="0" applyNumberFormat="1" applyFont="1" applyFill="1" applyBorder="1" applyAlignment="1" applyProtection="1">
      <alignment horizontal="right"/>
    </xf>
    <xf numFmtId="4" fontId="11" fillId="0" borderId="0" xfId="0" applyNumberFormat="1" applyFont="1" applyFill="1" applyBorder="1" applyProtection="1"/>
    <xf numFmtId="0" fontId="0" fillId="0" borderId="0" xfId="0" applyProtection="1"/>
    <xf numFmtId="0" fontId="38" fillId="0" borderId="0" xfId="0" applyFont="1" applyProtection="1"/>
    <xf numFmtId="0" fontId="39" fillId="0" borderId="0" xfId="0" applyFont="1" applyProtection="1"/>
    <xf numFmtId="0" fontId="30" fillId="0" borderId="0" xfId="0" applyFont="1" applyFill="1" applyProtection="1"/>
    <xf numFmtId="4" fontId="2" fillId="0" borderId="0" xfId="0" applyNumberFormat="1" applyFont="1" applyFill="1" applyProtection="1"/>
    <xf numFmtId="0" fontId="2" fillId="0" borderId="0" xfId="0" applyFont="1" applyAlignment="1" applyProtection="1">
      <alignment vertical="top"/>
    </xf>
    <xf numFmtId="0" fontId="11" fillId="0" borderId="0" xfId="0" applyFont="1" applyProtection="1"/>
    <xf numFmtId="0" fontId="1" fillId="0" borderId="0" xfId="0" applyFont="1" applyProtection="1"/>
    <xf numFmtId="4" fontId="0" fillId="0" borderId="0" xfId="0" applyNumberFormat="1" applyFill="1" applyBorder="1" applyProtection="1"/>
    <xf numFmtId="0" fontId="0" fillId="0" borderId="0" xfId="0" applyFill="1" applyBorder="1" applyProtection="1"/>
    <xf numFmtId="2" fontId="35" fillId="0" borderId="0" xfId="63" applyNumberFormat="1" applyFont="1" applyFill="1" applyBorder="1" applyAlignment="1" applyProtection="1">
      <alignment horizontal="right"/>
    </xf>
    <xf numFmtId="2" fontId="36" fillId="0" borderId="0" xfId="63" applyNumberFormat="1" applyFont="1" applyFill="1" applyBorder="1" applyAlignment="1" applyProtection="1">
      <alignment horizontal="center"/>
    </xf>
    <xf numFmtId="2" fontId="32" fillId="0" borderId="0" xfId="63" applyNumberFormat="1" applyFont="1" applyFill="1" applyBorder="1" applyAlignment="1" applyProtection="1">
      <alignment horizontal="left"/>
    </xf>
    <xf numFmtId="0" fontId="11" fillId="0" borderId="0" xfId="0" applyFont="1" applyFill="1" applyBorder="1" applyProtection="1"/>
    <xf numFmtId="0" fontId="11" fillId="0" borderId="0" xfId="0" applyFont="1" applyFill="1" applyProtection="1"/>
    <xf numFmtId="174" fontId="0" fillId="0" borderId="0" xfId="0" applyNumberFormat="1" applyFill="1" applyAlignment="1" applyProtection="1">
      <alignment horizontal="right"/>
    </xf>
    <xf numFmtId="174" fontId="11" fillId="0" borderId="0" xfId="83" applyNumberFormat="1" applyFont="1" applyFill="1" applyBorder="1" applyAlignment="1" applyProtection="1">
      <alignment horizontal="right"/>
    </xf>
    <xf numFmtId="174" fontId="2" fillId="0" borderId="0" xfId="83" applyNumberFormat="1" applyFont="1" applyFill="1" applyAlignment="1" applyProtection="1">
      <alignment horizontal="right"/>
    </xf>
    <xf numFmtId="0" fontId="43" fillId="0" borderId="0" xfId="0" applyFont="1" applyFill="1" applyAlignment="1" applyProtection="1">
      <alignment vertical="center"/>
    </xf>
    <xf numFmtId="169" fontId="8" fillId="0" borderId="11" xfId="88"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12" xfId="0" applyNumberFormat="1" applyFont="1" applyFill="1" applyBorder="1" applyAlignment="1">
      <alignment horizontal="right"/>
    </xf>
    <xf numFmtId="0" fontId="2" fillId="0" borderId="0" xfId="0" applyFont="1" applyFill="1"/>
    <xf numFmtId="0" fontId="2" fillId="0" borderId="0" xfId="0" applyFont="1" applyFill="1" applyAlignment="1">
      <alignment horizontal="right"/>
    </xf>
    <xf numFmtId="4" fontId="7" fillId="0" borderId="0" xfId="83" applyNumberFormat="1" applyFont="1" applyFill="1" applyBorder="1" applyAlignment="1" applyProtection="1">
      <alignment horizontal="right"/>
      <protection locked="0"/>
    </xf>
    <xf numFmtId="4" fontId="7" fillId="0" borderId="0" xfId="83" applyNumberFormat="1" applyFont="1" applyFill="1" applyBorder="1" applyAlignment="1" applyProtection="1">
      <alignment horizontal="right"/>
    </xf>
    <xf numFmtId="168" fontId="8" fillId="0" borderId="12" xfId="0" applyNumberFormat="1" applyFont="1" applyFill="1" applyBorder="1" applyAlignment="1">
      <alignment horizontal="right"/>
    </xf>
    <xf numFmtId="4" fontId="7" fillId="0" borderId="12" xfId="88" applyNumberFormat="1" applyFont="1" applyFill="1" applyBorder="1" applyAlignment="1">
      <alignment horizontal="right"/>
    </xf>
    <xf numFmtId="4" fontId="7" fillId="0" borderId="14" xfId="88" applyNumberFormat="1" applyFont="1" applyFill="1" applyBorder="1" applyAlignment="1">
      <alignment horizontal="right"/>
    </xf>
    <xf numFmtId="166" fontId="11" fillId="0" borderId="0" xfId="0" applyNumberFormat="1" applyFont="1" applyFill="1" applyBorder="1" applyAlignment="1">
      <alignment horizontal="right"/>
    </xf>
    <xf numFmtId="4" fontId="11" fillId="0" borderId="0" xfId="0" applyNumberFormat="1" applyFont="1" applyFill="1" applyBorder="1"/>
    <xf numFmtId="170" fontId="11" fillId="0" borderId="0" xfId="83" applyNumberFormat="1" applyFont="1" applyFill="1" applyBorder="1"/>
    <xf numFmtId="0" fontId="11" fillId="0" borderId="0" xfId="0" applyFont="1" applyFill="1"/>
    <xf numFmtId="0" fontId="14" fillId="19" borderId="0" xfId="65" applyFont="1" applyFill="1" applyAlignment="1" applyProtection="1">
      <alignment wrapText="1"/>
    </xf>
    <xf numFmtId="0" fontId="14" fillId="19" borderId="0" xfId="65" applyFont="1" applyFill="1" applyAlignment="1" applyProtection="1">
      <alignment horizontal="right" wrapText="1"/>
    </xf>
    <xf numFmtId="4" fontId="14" fillId="19" borderId="0" xfId="65" applyNumberFormat="1" applyFont="1" applyFill="1" applyAlignment="1" applyProtection="1">
      <alignment horizontal="right" wrapText="1"/>
      <protection locked="0"/>
    </xf>
    <xf numFmtId="4" fontId="14" fillId="19" borderId="0" xfId="65" applyNumberFormat="1" applyFont="1" applyFill="1" applyAlignment="1" applyProtection="1">
      <alignment horizontal="right" wrapText="1"/>
    </xf>
    <xf numFmtId="0" fontId="14" fillId="19" borderId="0" xfId="65" applyFont="1" applyFill="1" applyAlignment="1" applyProtection="1">
      <alignment wrapText="1"/>
      <protection locked="0"/>
    </xf>
    <xf numFmtId="0" fontId="1" fillId="0" borderId="0" xfId="0" applyFont="1" applyFill="1" applyProtection="1"/>
    <xf numFmtId="170" fontId="0" fillId="0" borderId="0" xfId="0" applyNumberFormat="1" applyFill="1" applyProtection="1"/>
    <xf numFmtId="166" fontId="62" fillId="0" borderId="16" xfId="0" applyNumberFormat="1" applyFont="1" applyFill="1" applyBorder="1" applyAlignment="1" applyProtection="1">
      <alignment horizontal="right"/>
    </xf>
    <xf numFmtId="166" fontId="62" fillId="0" borderId="17" xfId="0" applyNumberFormat="1" applyFont="1" applyFill="1" applyBorder="1" applyAlignment="1" applyProtection="1">
      <alignment horizontal="right"/>
    </xf>
    <xf numFmtId="174" fontId="65" fillId="0" borderId="18" xfId="83" applyNumberFormat="1" applyFont="1" applyFill="1" applyBorder="1" applyAlignment="1" applyProtection="1">
      <alignment horizontal="right"/>
    </xf>
    <xf numFmtId="0" fontId="62" fillId="0" borderId="0" xfId="0" applyFont="1" applyFill="1" applyBorder="1" applyProtection="1"/>
    <xf numFmtId="0" fontId="62" fillId="0" borderId="0" xfId="0" applyFont="1" applyFill="1" applyProtection="1"/>
    <xf numFmtId="4" fontId="66" fillId="0" borderId="0" xfId="0" applyNumberFormat="1" applyFont="1" applyFill="1" applyProtection="1"/>
    <xf numFmtId="4" fontId="66" fillId="0" borderId="0" xfId="0" applyNumberFormat="1" applyFont="1" applyFill="1"/>
    <xf numFmtId="0" fontId="5" fillId="0" borderId="0" xfId="0" applyNumberFormat="1" applyFont="1" applyFill="1" applyAlignment="1" applyProtection="1">
      <alignment wrapText="1"/>
    </xf>
    <xf numFmtId="0" fontId="5" fillId="0" borderId="0" xfId="0" applyNumberFormat="1" applyFont="1" applyFill="1" applyAlignment="1" applyProtection="1">
      <alignment horizontal="right"/>
    </xf>
    <xf numFmtId="4" fontId="6" fillId="0" borderId="0" xfId="0" applyNumberFormat="1" applyFont="1" applyFill="1" applyAlignment="1" applyProtection="1">
      <alignment horizontal="right"/>
    </xf>
    <xf numFmtId="0" fontId="6" fillId="0" borderId="0" xfId="0" applyFont="1" applyFill="1" applyProtection="1">
      <protection locked="0"/>
    </xf>
    <xf numFmtId="169" fontId="5" fillId="0" borderId="0" xfId="0" applyNumberFormat="1" applyFont="1" applyFill="1" applyAlignment="1">
      <alignment horizontal="center"/>
    </xf>
    <xf numFmtId="0" fontId="5" fillId="0" borderId="0" xfId="0" applyNumberFormat="1" applyFont="1" applyFill="1" applyAlignment="1">
      <alignment wrapText="1"/>
    </xf>
    <xf numFmtId="0" fontId="5" fillId="0" borderId="0" xfId="0" applyNumberFormat="1" applyFont="1" applyFill="1" applyAlignment="1">
      <alignment horizontal="right"/>
    </xf>
    <xf numFmtId="4" fontId="6" fillId="0" borderId="0" xfId="0" applyNumberFormat="1" applyFont="1" applyFill="1" applyAlignment="1">
      <alignment horizontal="right"/>
    </xf>
    <xf numFmtId="0" fontId="6" fillId="0" borderId="0" xfId="0" applyFont="1" applyFill="1"/>
    <xf numFmtId="169" fontId="8" fillId="0" borderId="0" xfId="0" applyNumberFormat="1" applyFont="1" applyFill="1" applyBorder="1" applyAlignment="1">
      <alignment horizontal="center"/>
    </xf>
    <xf numFmtId="168" fontId="6" fillId="0" borderId="0" xfId="0" applyNumberFormat="1" applyFont="1" applyFill="1" applyBorder="1" applyAlignment="1">
      <alignment horizontal="right"/>
    </xf>
    <xf numFmtId="0" fontId="0" fillId="0" borderId="0" xfId="0" applyFill="1"/>
    <xf numFmtId="0" fontId="8" fillId="0" borderId="0" xfId="0" applyFont="1" applyFill="1" applyAlignment="1">
      <alignment horizontal="center" vertical="center"/>
    </xf>
    <xf numFmtId="0" fontId="6" fillId="0" borderId="0" xfId="0" quotePrefix="1" applyFont="1" applyFill="1" applyAlignment="1">
      <alignment vertical="top" wrapText="1"/>
    </xf>
    <xf numFmtId="0" fontId="5" fillId="0" borderId="0" xfId="0" quotePrefix="1" applyNumberFormat="1" applyFont="1" applyFill="1" applyAlignment="1" applyProtection="1">
      <alignment wrapText="1"/>
    </xf>
    <xf numFmtId="169"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right"/>
    </xf>
    <xf numFmtId="169" fontId="8" fillId="0" borderId="0" xfId="119" applyNumberFormat="1" applyFont="1" applyFill="1" applyBorder="1" applyAlignment="1">
      <alignment horizontal="center" vertical="top"/>
    </xf>
    <xf numFmtId="0" fontId="14" fillId="0" borderId="0" xfId="65" applyFont="1" applyFill="1" applyAlignment="1" applyProtection="1">
      <alignment wrapText="1"/>
      <protection locked="0"/>
    </xf>
    <xf numFmtId="4" fontId="1" fillId="0" borderId="0" xfId="0" applyNumberFormat="1" applyFont="1" applyFill="1" applyBorder="1" applyAlignment="1">
      <alignment horizontal="right"/>
    </xf>
    <xf numFmtId="0" fontId="14" fillId="0" borderId="0" xfId="86" applyNumberFormat="1" applyFont="1" applyFill="1" applyBorder="1" applyAlignment="1">
      <alignment vertical="top" wrapText="1"/>
    </xf>
    <xf numFmtId="0" fontId="14" fillId="0" borderId="0" xfId="86" applyNumberFormat="1" applyFont="1" applyFill="1" applyBorder="1" applyAlignment="1">
      <alignment horizontal="right"/>
    </xf>
    <xf numFmtId="4" fontId="14" fillId="0" borderId="0" xfId="0" applyNumberFormat="1" applyFont="1" applyFill="1" applyBorder="1" applyAlignment="1">
      <alignment horizontal="right"/>
    </xf>
    <xf numFmtId="0" fontId="14" fillId="0" borderId="0" xfId="65" applyFont="1" applyFill="1" applyAlignment="1" applyProtection="1">
      <alignment wrapText="1"/>
    </xf>
    <xf numFmtId="0" fontId="14" fillId="0" borderId="0" xfId="65" applyFont="1" applyFill="1" applyAlignment="1" applyProtection="1">
      <alignment horizontal="right" wrapText="1"/>
    </xf>
    <xf numFmtId="4" fontId="14" fillId="0" borderId="0" xfId="65" applyNumberFormat="1" applyFont="1" applyFill="1" applyAlignment="1" applyProtection="1">
      <alignment horizontal="right" wrapText="1"/>
      <protection locked="0"/>
    </xf>
    <xf numFmtId="4" fontId="14" fillId="0" borderId="0" xfId="65" applyNumberFormat="1" applyFont="1" applyFill="1" applyAlignment="1" applyProtection="1">
      <alignment horizontal="right" wrapText="1"/>
    </xf>
    <xf numFmtId="0" fontId="1" fillId="0" borderId="0" xfId="0" applyFont="1" applyFill="1" applyProtection="1">
      <protection locked="0"/>
    </xf>
    <xf numFmtId="0" fontId="1" fillId="0" borderId="0" xfId="0" applyFont="1" applyFill="1"/>
    <xf numFmtId="4" fontId="1" fillId="0" borderId="0" xfId="0" applyNumberFormat="1" applyFont="1" applyFill="1" applyBorder="1"/>
    <xf numFmtId="0" fontId="0" fillId="0" borderId="0" xfId="0" applyFill="1" applyAlignment="1">
      <alignment horizontal="right"/>
    </xf>
    <xf numFmtId="4" fontId="9" fillId="0" borderId="17" xfId="0" applyNumberFormat="1" applyFont="1" applyFill="1" applyBorder="1" applyProtection="1"/>
    <xf numFmtId="0" fontId="47" fillId="0" borderId="0" xfId="0" applyFont="1" applyFill="1" applyProtection="1"/>
    <xf numFmtId="4" fontId="1" fillId="0" borderId="0" xfId="0" applyNumberFormat="1" applyFont="1" applyFill="1" applyAlignment="1" applyProtection="1">
      <alignment horizontal="right"/>
      <protection locked="0"/>
    </xf>
    <xf numFmtId="0" fontId="69" fillId="0" borderId="0" xfId="0" applyFont="1" applyFill="1"/>
    <xf numFmtId="49" fontId="1" fillId="0" borderId="0" xfId="0" applyNumberFormat="1" applyFont="1" applyProtection="1"/>
    <xf numFmtId="4" fontId="47" fillId="0" borderId="0" xfId="0" applyNumberFormat="1" applyFont="1" applyFill="1" applyBorder="1" applyProtection="1"/>
    <xf numFmtId="4" fontId="57" fillId="0" borderId="0" xfId="0" applyNumberFormat="1" applyFont="1" applyFill="1" applyProtection="1"/>
    <xf numFmtId="4" fontId="73" fillId="0" borderId="0" xfId="0" applyNumberFormat="1" applyFont="1" applyFill="1" applyBorder="1" applyProtection="1"/>
    <xf numFmtId="0" fontId="73" fillId="0" borderId="0" xfId="0" applyFont="1" applyFill="1" applyBorder="1" applyProtection="1"/>
    <xf numFmtId="4" fontId="66" fillId="0" borderId="0" xfId="0" applyNumberFormat="1" applyFont="1" applyFill="1" applyBorder="1" applyProtection="1"/>
    <xf numFmtId="0" fontId="57" fillId="0" borderId="0" xfId="0" applyFont="1" applyFill="1" applyBorder="1" applyProtection="1"/>
    <xf numFmtId="0" fontId="57" fillId="0" borderId="0" xfId="0" applyFont="1" applyFill="1" applyProtection="1"/>
    <xf numFmtId="0" fontId="67" fillId="0" borderId="0" xfId="0" applyFont="1" applyFill="1" applyProtection="1"/>
    <xf numFmtId="0" fontId="5" fillId="0" borderId="0" xfId="87" applyNumberFormat="1" applyFont="1" applyFill="1" applyBorder="1" applyAlignment="1"/>
    <xf numFmtId="166" fontId="47" fillId="0" borderId="0" xfId="0" applyNumberFormat="1" applyFont="1" applyFill="1" applyAlignment="1" applyProtection="1">
      <alignment horizontal="right"/>
    </xf>
    <xf numFmtId="0" fontId="32" fillId="0" borderId="0" xfId="63" applyFont="1" applyFill="1" applyBorder="1" applyAlignment="1" applyProtection="1">
      <alignment horizontal="left"/>
    </xf>
    <xf numFmtId="166" fontId="2" fillId="0" borderId="0" xfId="0" applyNumberFormat="1" applyFont="1" applyFill="1" applyAlignment="1" applyProtection="1">
      <alignment horizontal="right"/>
    </xf>
    <xf numFmtId="166" fontId="2" fillId="0" borderId="0" xfId="0" applyNumberFormat="1" applyFont="1" applyFill="1" applyBorder="1" applyAlignment="1" applyProtection="1">
      <alignment horizontal="right"/>
    </xf>
    <xf numFmtId="0" fontId="73" fillId="0" borderId="0" xfId="0" applyFont="1" applyFill="1" applyBorder="1" applyAlignment="1" applyProtection="1">
      <alignment horizontal="right"/>
    </xf>
    <xf numFmtId="0" fontId="0" fillId="0" borderId="0" xfId="0" applyFill="1" applyBorder="1" applyAlignment="1" applyProtection="1">
      <alignment horizontal="right"/>
    </xf>
    <xf numFmtId="166" fontId="47" fillId="0" borderId="0" xfId="0" applyNumberFormat="1" applyFont="1" applyFill="1" applyBorder="1" applyAlignment="1" applyProtection="1">
      <alignment horizontal="right"/>
    </xf>
    <xf numFmtId="0" fontId="3" fillId="0" borderId="0" xfId="0" applyFont="1" applyFill="1" applyBorder="1" applyAlignment="1" applyProtection="1">
      <alignment horizontal="right"/>
    </xf>
    <xf numFmtId="0" fontId="1" fillId="0" borderId="0" xfId="0" applyNumberFormat="1" applyFont="1" applyFill="1" applyBorder="1" applyAlignment="1">
      <alignment horizontal="right"/>
    </xf>
    <xf numFmtId="168" fontId="3" fillId="0" borderId="0" xfId="0" applyNumberFormat="1" applyFont="1" applyFill="1" applyAlignment="1"/>
    <xf numFmtId="2" fontId="14" fillId="0" borderId="0" xfId="0" applyNumberFormat="1" applyFont="1" applyFill="1" applyAlignment="1">
      <alignment horizontal="left" vertical="top" wrapText="1"/>
    </xf>
    <xf numFmtId="0" fontId="69" fillId="0" borderId="0" xfId="0" applyFont="1" applyFill="1" applyAlignment="1">
      <alignment horizontal="right" wrapText="1"/>
    </xf>
    <xf numFmtId="4" fontId="69" fillId="0" borderId="0" xfId="0" applyNumberFormat="1" applyFont="1" applyFill="1" applyAlignment="1">
      <alignment horizontal="right"/>
    </xf>
    <xf numFmtId="49" fontId="14" fillId="0" borderId="0" xfId="0" applyNumberFormat="1" applyFont="1" applyFill="1" applyAlignment="1">
      <alignment horizontal="left" vertical="top" wrapText="1"/>
    </xf>
    <xf numFmtId="49" fontId="14" fillId="0" borderId="0" xfId="0" quotePrefix="1" applyNumberFormat="1" applyFont="1" applyFill="1" applyAlignment="1">
      <alignment horizontal="left" vertical="top" wrapText="1"/>
    </xf>
    <xf numFmtId="49" fontId="34" fillId="0" borderId="0" xfId="0" quotePrefix="1" applyNumberFormat="1" applyFont="1" applyFill="1" applyAlignment="1">
      <alignment horizontal="left" vertical="top" wrapText="1"/>
    </xf>
    <xf numFmtId="2" fontId="14" fillId="0" borderId="0" xfId="0" quotePrefix="1" applyNumberFormat="1" applyFont="1" applyFill="1" applyAlignment="1">
      <alignment horizontal="left" vertical="top" wrapText="1"/>
    </xf>
    <xf numFmtId="4" fontId="69" fillId="0" borderId="0" xfId="0" applyNumberFormat="1" applyFont="1" applyFill="1" applyBorder="1"/>
    <xf numFmtId="0" fontId="69" fillId="0" borderId="0" xfId="0" applyFont="1" applyFill="1" applyBorder="1"/>
    <xf numFmtId="0" fontId="0" fillId="28" borderId="0" xfId="0" applyFont="1" applyFill="1"/>
    <xf numFmtId="0" fontId="0" fillId="28" borderId="0" xfId="0" applyFill="1"/>
    <xf numFmtId="0" fontId="1" fillId="0" borderId="0" xfId="0" applyFont="1" applyFill="1" applyAlignment="1" applyProtection="1"/>
    <xf numFmtId="177" fontId="83" fillId="0" borderId="0" xfId="90" applyNumberFormat="1" applyFont="1" applyFill="1" applyBorder="1" applyAlignment="1" applyProtection="1">
      <alignment horizontal="center" vertical="top"/>
    </xf>
    <xf numFmtId="177" fontId="84" fillId="0" borderId="0" xfId="0" applyNumberFormat="1" applyFont="1" applyFill="1" applyAlignment="1" applyProtection="1">
      <alignment horizontal="left"/>
      <protection locked="0"/>
    </xf>
    <xf numFmtId="0" fontId="84" fillId="0" borderId="0" xfId="0" applyFont="1" applyFill="1" applyProtection="1">
      <protection locked="0"/>
    </xf>
    <xf numFmtId="0" fontId="83" fillId="0" borderId="0" xfId="0" applyFont="1" applyFill="1" applyAlignment="1" applyProtection="1">
      <alignment horizontal="right"/>
      <protection locked="0"/>
    </xf>
    <xf numFmtId="168" fontId="83" fillId="0" borderId="0" xfId="90" applyNumberFormat="1" applyFont="1" applyFill="1" applyBorder="1" applyAlignment="1" applyProtection="1">
      <alignment horizontal="right"/>
    </xf>
    <xf numFmtId="4" fontId="83" fillId="0" borderId="0" xfId="90" applyNumberFormat="1" applyFont="1" applyFill="1" applyBorder="1" applyAlignment="1" applyProtection="1">
      <alignment horizontal="right"/>
    </xf>
    <xf numFmtId="10" fontId="85" fillId="0" borderId="0" xfId="0" applyNumberFormat="1" applyFont="1" applyFill="1" applyBorder="1" applyAlignment="1" applyProtection="1">
      <alignment horizontal="left"/>
      <protection locked="0"/>
    </xf>
    <xf numFmtId="0" fontId="85" fillId="0" borderId="0" xfId="0" applyFont="1" applyFill="1" applyBorder="1" applyAlignment="1" applyProtection="1">
      <alignment horizontal="center"/>
      <protection locked="0"/>
    </xf>
    <xf numFmtId="0" fontId="85" fillId="0" borderId="0" xfId="0" applyFont="1" applyFill="1" applyBorder="1" applyProtection="1">
      <protection locked="0"/>
    </xf>
    <xf numFmtId="0" fontId="85" fillId="0" borderId="0" xfId="0" applyFont="1" applyFill="1" applyProtection="1">
      <protection locked="0"/>
    </xf>
    <xf numFmtId="177" fontId="1" fillId="0" borderId="0" xfId="0" applyNumberFormat="1" applyFont="1" applyFill="1" applyAlignment="1" applyProtection="1">
      <alignment horizontal="center" vertical="top"/>
      <protection locked="0"/>
    </xf>
    <xf numFmtId="0" fontId="1" fillId="0" borderId="0" xfId="0" applyFont="1" applyFill="1" applyAlignment="1" applyProtection="1">
      <alignment horizontal="right"/>
      <protection locked="0"/>
    </xf>
    <xf numFmtId="168" fontId="1" fillId="0" borderId="0" xfId="0" applyNumberFormat="1" applyFont="1" applyFill="1" applyAlignment="1" applyProtection="1">
      <alignment horizontal="right"/>
      <protection locked="0"/>
    </xf>
    <xf numFmtId="177" fontId="85" fillId="0" borderId="0" xfId="0" applyNumberFormat="1" applyFont="1" applyFill="1" applyAlignment="1" applyProtection="1">
      <alignment horizontal="center"/>
      <protection locked="0"/>
    </xf>
    <xf numFmtId="0" fontId="85" fillId="0" borderId="0" xfId="0" applyFont="1" applyFill="1" applyAlignment="1" applyProtection="1">
      <alignment horizontal="right"/>
      <protection locked="0"/>
    </xf>
    <xf numFmtId="168" fontId="85" fillId="0" borderId="0" xfId="0" applyNumberFormat="1" applyFont="1" applyFill="1" applyAlignment="1" applyProtection="1">
      <protection locked="0"/>
    </xf>
    <xf numFmtId="0" fontId="85" fillId="0" borderId="0" xfId="0" applyFont="1" applyFill="1" applyAlignment="1" applyProtection="1">
      <protection locked="0"/>
    </xf>
    <xf numFmtId="0" fontId="87" fillId="0" borderId="0" xfId="63" applyFont="1" applyFill="1" applyBorder="1"/>
    <xf numFmtId="177" fontId="88" fillId="0" borderId="0" xfId="0" applyNumberFormat="1" applyFont="1" applyFill="1" applyAlignment="1">
      <alignment horizontal="left"/>
    </xf>
    <xf numFmtId="0" fontId="89" fillId="0" borderId="0" xfId="63" applyFont="1" applyFill="1" applyBorder="1" applyAlignment="1">
      <alignment horizontal="center"/>
    </xf>
    <xf numFmtId="177" fontId="88" fillId="0" borderId="0" xfId="0" applyNumberFormat="1" applyFont="1" applyFill="1" applyAlignment="1">
      <alignment horizontal="center"/>
    </xf>
    <xf numFmtId="0" fontId="87" fillId="0" borderId="0" xfId="0" applyFont="1" applyFill="1" applyProtection="1">
      <protection locked="0"/>
    </xf>
    <xf numFmtId="168" fontId="85" fillId="0" borderId="0" xfId="0" applyNumberFormat="1" applyFont="1" applyFill="1" applyAlignment="1" applyProtection="1">
      <alignment horizontal="left"/>
      <protection locked="0"/>
    </xf>
    <xf numFmtId="0" fontId="1" fillId="0" borderId="0" xfId="0" applyFont="1" applyFill="1" applyAlignment="1" applyProtection="1">
      <protection locked="0"/>
    </xf>
    <xf numFmtId="10" fontId="87" fillId="0" borderId="0" xfId="0" applyNumberFormat="1" applyFont="1" applyFill="1" applyBorder="1" applyAlignment="1" applyProtection="1">
      <alignment horizontal="left"/>
      <protection locked="0"/>
    </xf>
    <xf numFmtId="0" fontId="87" fillId="0" borderId="0" xfId="0" applyFont="1" applyFill="1" applyBorder="1" applyAlignment="1" applyProtection="1">
      <alignment horizontal="center"/>
      <protection locked="0"/>
    </xf>
    <xf numFmtId="0" fontId="87" fillId="0" borderId="0" xfId="0" applyFont="1" applyFill="1" applyBorder="1" applyProtection="1">
      <protection locked="0"/>
    </xf>
    <xf numFmtId="0" fontId="87" fillId="0" borderId="0" xfId="63" applyFont="1" applyFill="1" applyBorder="1" applyAlignment="1">
      <alignment horizontal="left"/>
    </xf>
    <xf numFmtId="0" fontId="63" fillId="0" borderId="0" xfId="0" applyFont="1" applyFill="1" applyAlignment="1" applyProtection="1">
      <alignment horizontal="center"/>
      <protection locked="0"/>
    </xf>
    <xf numFmtId="0" fontId="33" fillId="0" borderId="0" xfId="63" applyFill="1"/>
    <xf numFmtId="0" fontId="86" fillId="0" borderId="0" xfId="63" applyFont="1" applyFill="1"/>
    <xf numFmtId="0" fontId="90" fillId="0" borderId="0" xfId="63" applyFont="1" applyFill="1"/>
    <xf numFmtId="168" fontId="63" fillId="0" borderId="0" xfId="0" applyNumberFormat="1" applyFont="1" applyFill="1" applyAlignment="1" applyProtection="1">
      <protection locked="0"/>
    </xf>
    <xf numFmtId="2" fontId="87" fillId="0" borderId="0" xfId="63" applyNumberFormat="1" applyFont="1" applyFill="1" applyBorder="1" applyAlignment="1">
      <alignment horizontal="right"/>
    </xf>
    <xf numFmtId="168" fontId="63" fillId="0" borderId="0" xfId="0" applyNumberFormat="1" applyFont="1" applyFill="1" applyAlignment="1"/>
    <xf numFmtId="178" fontId="85" fillId="0" borderId="0" xfId="63" applyNumberFormat="1" applyFont="1" applyFill="1" applyBorder="1" applyAlignment="1">
      <alignment horizontal="left"/>
    </xf>
    <xf numFmtId="168" fontId="88" fillId="0" borderId="0" xfId="83" applyNumberFormat="1" applyFont="1" applyFill="1" applyBorder="1" applyAlignment="1" applyProtection="1">
      <alignment horizontal="right"/>
      <protection locked="0"/>
    </xf>
    <xf numFmtId="168" fontId="1" fillId="0" borderId="0" xfId="0" applyNumberFormat="1" applyFont="1" applyFill="1" applyProtection="1">
      <protection locked="0"/>
    </xf>
    <xf numFmtId="0" fontId="87" fillId="0" borderId="0" xfId="63" applyFont="1" applyFill="1"/>
    <xf numFmtId="178" fontId="87" fillId="0" borderId="0" xfId="63" applyNumberFormat="1" applyFont="1" applyFill="1" applyBorder="1" applyAlignment="1">
      <alignment horizontal="left"/>
    </xf>
    <xf numFmtId="2" fontId="91" fillId="0" borderId="0" xfId="63" applyNumberFormat="1" applyFont="1" applyFill="1" applyBorder="1" applyAlignment="1">
      <alignment horizontal="right"/>
    </xf>
    <xf numFmtId="0" fontId="34" fillId="0" borderId="0" xfId="63" applyFont="1" applyFill="1"/>
    <xf numFmtId="177" fontId="1" fillId="0" borderId="0" xfId="0" applyNumberFormat="1" applyFont="1" applyFill="1" applyAlignment="1">
      <alignment horizontal="center" vertical="top"/>
    </xf>
    <xf numFmtId="0" fontId="0" fillId="0" borderId="0" xfId="0" applyFont="1" applyFill="1" applyAlignment="1"/>
    <xf numFmtId="0" fontId="92" fillId="0" borderId="0" xfId="0" applyFont="1" applyFill="1"/>
    <xf numFmtId="0" fontId="55" fillId="0" borderId="0" xfId="0" applyFont="1" applyFill="1" applyAlignment="1">
      <alignment horizontal="left" indent="3"/>
    </xf>
    <xf numFmtId="168" fontId="3" fillId="28" borderId="0" xfId="0" applyNumberFormat="1" applyFont="1" applyFill="1" applyAlignment="1"/>
    <xf numFmtId="0" fontId="14" fillId="0" borderId="0" xfId="0" applyFont="1" applyFill="1" applyAlignment="1" applyProtection="1">
      <alignment horizontal="left" vertical="center"/>
    </xf>
    <xf numFmtId="0" fontId="67" fillId="0" borderId="0" xfId="0" applyFont="1" applyFill="1" applyAlignment="1" applyProtection="1">
      <alignment horizontal="left"/>
    </xf>
    <xf numFmtId="4" fontId="1" fillId="28" borderId="0" xfId="0" applyNumberFormat="1" applyFont="1" applyFill="1" applyBorder="1" applyAlignment="1">
      <alignment horizontal="right"/>
    </xf>
    <xf numFmtId="4" fontId="14" fillId="28" borderId="0" xfId="0" applyNumberFormat="1" applyFont="1" applyFill="1" applyBorder="1" applyAlignment="1">
      <alignment horizontal="right"/>
    </xf>
    <xf numFmtId="0" fontId="1" fillId="28" borderId="0" xfId="0" applyNumberFormat="1" applyFont="1" applyFill="1" applyBorder="1" applyAlignment="1">
      <alignment horizontal="right"/>
    </xf>
    <xf numFmtId="168" fontId="1" fillId="28" borderId="0" xfId="0" applyNumberFormat="1" applyFont="1" applyFill="1" applyBorder="1" applyAlignment="1">
      <alignment horizontal="right"/>
    </xf>
    <xf numFmtId="0" fontId="1" fillId="28" borderId="0" xfId="0" applyFont="1" applyFill="1" applyBorder="1" applyAlignment="1">
      <alignment horizontal="right"/>
    </xf>
    <xf numFmtId="0" fontId="6" fillId="28" borderId="0" xfId="0" quotePrefix="1" applyFont="1" applyFill="1" applyAlignment="1">
      <alignment vertical="top" wrapText="1"/>
    </xf>
    <xf numFmtId="4" fontId="0" fillId="28" borderId="0" xfId="0" applyNumberFormat="1" applyFill="1" applyAlignment="1">
      <alignment horizontal="right"/>
    </xf>
    <xf numFmtId="0" fontId="3" fillId="28" borderId="0" xfId="0" applyNumberFormat="1" applyFont="1" applyFill="1" applyBorder="1" applyAlignment="1">
      <alignment horizontal="right"/>
    </xf>
    <xf numFmtId="169" fontId="5" fillId="28" borderId="0" xfId="0" applyNumberFormat="1" applyFont="1" applyFill="1" applyAlignment="1">
      <alignment horizontal="center"/>
    </xf>
    <xf numFmtId="0" fontId="6" fillId="28" borderId="0" xfId="88" applyNumberFormat="1" applyFont="1" applyFill="1" applyBorder="1" applyAlignment="1">
      <alignment horizontal="right"/>
    </xf>
    <xf numFmtId="4" fontId="6" fillId="28" borderId="0" xfId="88" applyNumberFormat="1" applyFont="1" applyFill="1" applyBorder="1" applyAlignment="1">
      <alignment horizontal="right"/>
    </xf>
    <xf numFmtId="169" fontId="8" fillId="28" borderId="0" xfId="88" applyNumberFormat="1" applyFont="1" applyFill="1" applyBorder="1" applyAlignment="1">
      <alignment horizontal="center" vertical="top"/>
    </xf>
    <xf numFmtId="4" fontId="0" fillId="28" borderId="0" xfId="0" applyNumberFormat="1" applyFont="1" applyFill="1" applyAlignment="1">
      <alignment horizontal="right"/>
    </xf>
    <xf numFmtId="168" fontId="14" fillId="28" borderId="0" xfId="0" applyNumberFormat="1" applyFont="1" applyFill="1" applyBorder="1" applyAlignment="1">
      <alignment horizontal="right"/>
    </xf>
    <xf numFmtId="4" fontId="1" fillId="28" borderId="0" xfId="88" applyNumberFormat="1" applyFont="1" applyFill="1" applyBorder="1" applyAlignment="1">
      <alignment horizontal="right"/>
    </xf>
    <xf numFmtId="169" fontId="6" fillId="28" borderId="0" xfId="0" applyNumberFormat="1" applyFont="1" applyFill="1" applyAlignment="1">
      <alignment horizontal="center"/>
    </xf>
    <xf numFmtId="0" fontId="0" fillId="28" borderId="0" xfId="0" applyNumberFormat="1" applyFont="1" applyFill="1"/>
    <xf numFmtId="0" fontId="0" fillId="28" borderId="0" xfId="0" applyNumberFormat="1" applyFont="1" applyFill="1" applyAlignment="1">
      <alignment horizontal="right"/>
    </xf>
    <xf numFmtId="4" fontId="2" fillId="28" borderId="0" xfId="0" applyNumberFormat="1" applyFont="1" applyFill="1" applyBorder="1" applyAlignment="1">
      <alignment horizontal="right"/>
    </xf>
    <xf numFmtId="0" fontId="2" fillId="28" borderId="0" xfId="0" applyFont="1" applyFill="1"/>
    <xf numFmtId="168" fontId="6" fillId="28" borderId="0" xfId="88" applyNumberFormat="1" applyFont="1" applyFill="1" applyBorder="1" applyAlignment="1">
      <alignment horizontal="right"/>
    </xf>
    <xf numFmtId="0" fontId="11" fillId="28" borderId="0" xfId="0" applyFont="1" applyFill="1" applyBorder="1"/>
    <xf numFmtId="0" fontId="7" fillId="28" borderId="0" xfId="0" applyNumberFormat="1" applyFont="1" applyFill="1" applyBorder="1" applyAlignment="1">
      <alignment horizontal="center"/>
    </xf>
    <xf numFmtId="168" fontId="8" fillId="28" borderId="0" xfId="0" applyNumberFormat="1" applyFont="1" applyFill="1" applyBorder="1" applyAlignment="1">
      <alignment horizontal="right"/>
    </xf>
    <xf numFmtId="0" fontId="2" fillId="28" borderId="0" xfId="0" applyFont="1" applyFill="1" applyAlignment="1">
      <alignment horizontal="right"/>
    </xf>
    <xf numFmtId="0" fontId="2" fillId="28" borderId="0" xfId="0" applyNumberFormat="1" applyFont="1" applyFill="1" applyBorder="1" applyAlignment="1">
      <alignment horizontal="right"/>
    </xf>
    <xf numFmtId="4" fontId="2" fillId="28" borderId="0" xfId="88" applyNumberFormat="1" applyFont="1" applyFill="1" applyBorder="1" applyAlignment="1">
      <alignment horizontal="right"/>
    </xf>
    <xf numFmtId="168" fontId="3" fillId="28" borderId="0" xfId="0" applyNumberFormat="1" applyFont="1" applyFill="1" applyAlignment="1">
      <alignment horizontal="right"/>
    </xf>
    <xf numFmtId="0" fontId="1" fillId="28" borderId="0" xfId="0" quotePrefix="1" applyFont="1" applyFill="1" applyBorder="1" applyAlignment="1">
      <alignment horizontal="left"/>
    </xf>
    <xf numFmtId="0" fontId="11" fillId="28" borderId="0" xfId="88" applyNumberFormat="1" applyFont="1" applyFill="1" applyBorder="1" applyAlignment="1">
      <alignment horizontal="right"/>
    </xf>
    <xf numFmtId="0" fontId="0" fillId="28" borderId="0" xfId="0" applyNumberFormat="1" applyFill="1"/>
    <xf numFmtId="0" fontId="0" fillId="28" borderId="0" xfId="0" applyNumberFormat="1" applyFill="1" applyAlignment="1">
      <alignment horizontal="right"/>
    </xf>
    <xf numFmtId="0" fontId="1" fillId="28" borderId="0" xfId="40" applyFill="1"/>
    <xf numFmtId="0" fontId="14" fillId="28" borderId="0" xfId="0" applyFont="1" applyFill="1" applyBorder="1" applyAlignment="1">
      <alignment horizontal="left" vertical="top" wrapText="1"/>
    </xf>
    <xf numFmtId="169" fontId="8" fillId="28" borderId="0" xfId="0" applyNumberFormat="1" applyFont="1" applyFill="1" applyAlignment="1">
      <alignment horizontal="center"/>
    </xf>
    <xf numFmtId="169" fontId="6" fillId="28" borderId="0" xfId="39" applyNumberFormat="1" applyFont="1" applyFill="1" applyBorder="1" applyAlignment="1" applyProtection="1">
      <alignment horizontal="center"/>
    </xf>
    <xf numFmtId="169" fontId="6" fillId="28" borderId="0" xfId="39" applyNumberFormat="1" applyFont="1" applyFill="1" applyAlignment="1" applyProtection="1">
      <alignment horizontal="center"/>
    </xf>
    <xf numFmtId="168" fontId="1" fillId="28" borderId="0" xfId="40" applyNumberFormat="1" applyFont="1" applyFill="1" applyBorder="1" applyAlignment="1">
      <alignment horizontal="right"/>
    </xf>
    <xf numFmtId="0" fontId="6" fillId="28" borderId="0" xfId="0" applyNumberFormat="1" applyFont="1" applyFill="1" applyBorder="1" applyAlignment="1">
      <alignment horizontal="right"/>
    </xf>
    <xf numFmtId="0" fontId="2" fillId="28" borderId="0" xfId="40" applyNumberFormat="1" applyFont="1" applyFill="1" applyBorder="1" applyAlignment="1">
      <alignment horizontal="left" vertical="top" wrapText="1"/>
    </xf>
    <xf numFmtId="0" fontId="2" fillId="28" borderId="0" xfId="40" applyNumberFormat="1" applyFont="1" applyFill="1" applyBorder="1" applyAlignment="1">
      <alignment horizontal="right"/>
    </xf>
    <xf numFmtId="0" fontId="2" fillId="28" borderId="0" xfId="40" applyFont="1" applyFill="1"/>
    <xf numFmtId="169" fontId="2" fillId="28" borderId="0" xfId="0" applyNumberFormat="1" applyFont="1" applyFill="1" applyAlignment="1">
      <alignment horizontal="center"/>
    </xf>
    <xf numFmtId="0" fontId="2" fillId="28" borderId="0" xfId="0" quotePrefix="1" applyFont="1" applyFill="1" applyBorder="1" applyAlignment="1">
      <alignment horizontal="left" wrapText="1"/>
    </xf>
    <xf numFmtId="0" fontId="6" fillId="28" borderId="0" xfId="0" applyFont="1" applyFill="1" applyBorder="1" applyAlignment="1">
      <alignment horizontal="left" vertical="top" wrapText="1"/>
    </xf>
    <xf numFmtId="0" fontId="51" fillId="28" borderId="0" xfId="0" applyFont="1" applyFill="1" applyAlignment="1">
      <alignment horizontal="right"/>
    </xf>
    <xf numFmtId="0" fontId="2" fillId="28" borderId="0" xfId="40" applyFont="1" applyFill="1" applyBorder="1" applyAlignment="1">
      <alignment vertical="top" wrapText="1"/>
    </xf>
    <xf numFmtId="0" fontId="2" fillId="28" borderId="0" xfId="0" applyFont="1" applyFill="1" applyBorder="1" applyAlignment="1">
      <alignment horizontal="left" wrapText="1"/>
    </xf>
    <xf numFmtId="0" fontId="2" fillId="28" borderId="0" xfId="40" applyFont="1" applyFill="1" applyBorder="1" applyAlignment="1"/>
    <xf numFmtId="0" fontId="2" fillId="28" borderId="0" xfId="40" applyFont="1" applyFill="1" applyBorder="1"/>
    <xf numFmtId="0" fontId="6" fillId="28" borderId="0" xfId="0" applyFont="1" applyFill="1" applyBorder="1" applyAlignment="1">
      <alignment horizontal="right"/>
    </xf>
    <xf numFmtId="0" fontId="6" fillId="28" borderId="0" xfId="0" quotePrefix="1" applyFont="1" applyFill="1" applyBorder="1" applyAlignment="1">
      <alignment horizontal="left" vertical="center"/>
    </xf>
    <xf numFmtId="166" fontId="8" fillId="28" borderId="0" xfId="0" applyNumberFormat="1" applyFont="1" applyFill="1" applyBorder="1" applyAlignment="1">
      <alignment horizontal="center" vertical="top"/>
    </xf>
    <xf numFmtId="0" fontId="6" fillId="28" borderId="0" xfId="0" quotePrefix="1" applyFont="1" applyFill="1" applyBorder="1" applyAlignment="1">
      <alignment vertical="top" wrapText="1"/>
    </xf>
    <xf numFmtId="166" fontId="40" fillId="28" borderId="0" xfId="0" applyNumberFormat="1" applyFont="1" applyFill="1" applyBorder="1" applyAlignment="1">
      <alignment horizontal="center"/>
    </xf>
    <xf numFmtId="0" fontId="40" fillId="28" borderId="0" xfId="0" applyNumberFormat="1" applyFont="1" applyFill="1" applyBorder="1" applyAlignment="1">
      <alignment horizontal="center"/>
    </xf>
    <xf numFmtId="166" fontId="8" fillId="28" borderId="0" xfId="0" applyNumberFormat="1" applyFont="1" applyFill="1" applyAlignment="1">
      <alignment horizontal="center"/>
    </xf>
    <xf numFmtId="0" fontId="3" fillId="28" borderId="0" xfId="0" applyNumberFormat="1" applyFont="1" applyFill="1" applyBorder="1" applyAlignment="1">
      <alignment horizontal="left"/>
    </xf>
    <xf numFmtId="0" fontId="2" fillId="28" borderId="0" xfId="0" quotePrefix="1" applyNumberFormat="1" applyFont="1" applyFill="1" applyBorder="1" applyAlignment="1"/>
    <xf numFmtId="0" fontId="2" fillId="28" borderId="0" xfId="0" applyNumberFormat="1" applyFont="1" applyFill="1" applyBorder="1" applyAlignment="1"/>
    <xf numFmtId="0" fontId="60" fillId="28" borderId="0" xfId="39" applyFont="1" applyFill="1" applyProtection="1"/>
    <xf numFmtId="0" fontId="60" fillId="28" borderId="0" xfId="39" applyNumberFormat="1" applyFont="1" applyFill="1" applyProtection="1"/>
    <xf numFmtId="0" fontId="60" fillId="28" borderId="0" xfId="39" applyNumberFormat="1" applyFont="1" applyFill="1" applyAlignment="1" applyProtection="1">
      <alignment horizontal="right"/>
    </xf>
    <xf numFmtId="4" fontId="3" fillId="28" borderId="0" xfId="39" applyNumberFormat="1" applyFont="1" applyFill="1" applyAlignment="1" applyProtection="1">
      <alignment horizontal="right"/>
    </xf>
    <xf numFmtId="4" fontId="60" fillId="28" borderId="0" xfId="39" applyNumberFormat="1" applyFont="1" applyFill="1" applyAlignment="1" applyProtection="1">
      <alignment horizontal="right"/>
    </xf>
    <xf numFmtId="169" fontId="8" fillId="0" borderId="0" xfId="110" applyNumberFormat="1" applyFont="1" applyFill="1" applyBorder="1" applyAlignment="1" applyProtection="1">
      <alignment horizontal="center" vertical="top"/>
    </xf>
    <xf numFmtId="0" fontId="14" fillId="0" borderId="0" xfId="87" applyNumberFormat="1" applyFont="1" applyFill="1" applyBorder="1" applyAlignment="1" applyProtection="1">
      <alignment vertical="top" wrapText="1"/>
    </xf>
    <xf numFmtId="0" fontId="14" fillId="0" borderId="0" xfId="0" applyNumberFormat="1" applyFont="1" applyFill="1" applyBorder="1" applyAlignment="1" applyProtection="1">
      <alignment horizontal="right"/>
    </xf>
    <xf numFmtId="4" fontId="6" fillId="0" borderId="0" xfId="0" applyNumberFormat="1" applyFont="1" applyFill="1" applyBorder="1" applyAlignment="1">
      <alignment horizontal="right"/>
    </xf>
    <xf numFmtId="4" fontId="14" fillId="0" borderId="0" xfId="87" applyNumberFormat="1" applyFont="1" applyFill="1" applyBorder="1" applyAlignment="1"/>
    <xf numFmtId="4" fontId="1" fillId="0" borderId="0" xfId="0" applyNumberFormat="1" applyFont="1" applyFill="1" applyBorder="1" applyAlignment="1"/>
    <xf numFmtId="169" fontId="8" fillId="0" borderId="0" xfId="87"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top" wrapText="1"/>
    </xf>
    <xf numFmtId="4" fontId="14" fillId="0" borderId="0" xfId="87" applyNumberFormat="1" applyFont="1" applyFill="1" applyBorder="1" applyAlignment="1" applyProtection="1">
      <protection locked="0"/>
    </xf>
    <xf numFmtId="168" fontId="14"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left" vertical="top" wrapText="1"/>
    </xf>
    <xf numFmtId="0" fontId="66" fillId="0" borderId="0" xfId="0" applyNumberFormat="1" applyFont="1" applyFill="1" applyBorder="1" applyAlignment="1" applyProtection="1">
      <alignment horizontal="left" vertical="top" wrapText="1"/>
    </xf>
    <xf numFmtId="4" fontId="14" fillId="0" borderId="0" xfId="0" applyNumberFormat="1" applyFont="1" applyFill="1" applyBorder="1" applyAlignment="1"/>
    <xf numFmtId="0" fontId="0" fillId="0" borderId="0" xfId="0" applyFill="1" applyBorder="1"/>
    <xf numFmtId="0" fontId="14" fillId="0" borderId="0" xfId="87" applyNumberFormat="1" applyFont="1" applyFill="1" applyBorder="1" applyAlignment="1" applyProtection="1">
      <alignment horizontal="left" vertical="top" wrapText="1"/>
    </xf>
    <xf numFmtId="0" fontId="66" fillId="0" borderId="0" xfId="0" applyFont="1" applyFill="1" applyAlignment="1" applyProtection="1">
      <alignment vertical="top" wrapText="1"/>
    </xf>
    <xf numFmtId="4" fontId="14" fillId="0" borderId="0" xfId="87" applyNumberFormat="1" applyFont="1" applyFill="1" applyBorder="1" applyAlignment="1" applyProtection="1">
      <alignment horizontal="right"/>
      <protection locked="0"/>
    </xf>
    <xf numFmtId="4" fontId="14" fillId="0" borderId="0" xfId="110" applyNumberFormat="1" applyFont="1" applyFill="1" applyBorder="1" applyAlignment="1" applyProtection="1">
      <alignment horizontal="right"/>
    </xf>
    <xf numFmtId="0" fontId="0" fillId="0" borderId="0" xfId="0" applyFill="1" applyProtection="1">
      <protection locked="0"/>
    </xf>
    <xf numFmtId="0" fontId="1" fillId="0" borderId="0" xfId="0" applyNumberFormat="1" applyFont="1" applyFill="1" applyBorder="1" applyAlignment="1" applyProtection="1">
      <alignment horizontal="left" vertical="top" wrapText="1"/>
    </xf>
    <xf numFmtId="4" fontId="14" fillId="0" borderId="0" xfId="83" applyNumberFormat="1" applyFont="1" applyFill="1" applyBorder="1" applyAlignment="1" applyProtection="1">
      <alignment horizontal="right"/>
    </xf>
    <xf numFmtId="0" fontId="14" fillId="0" borderId="0" xfId="83" applyNumberFormat="1" applyFont="1" applyFill="1" applyBorder="1" applyAlignment="1" applyProtection="1">
      <alignment horizontal="left" vertical="top" wrapText="1"/>
    </xf>
    <xf numFmtId="169" fontId="8" fillId="0" borderId="0" xfId="88" applyNumberFormat="1" applyFont="1" applyFill="1" applyBorder="1" applyAlignment="1" applyProtection="1">
      <alignment horizontal="center" vertical="top"/>
    </xf>
    <xf numFmtId="169" fontId="8" fillId="0" borderId="0" xfId="88" applyNumberFormat="1" applyFont="1" applyFill="1" applyBorder="1" applyAlignment="1">
      <alignment horizontal="center" vertical="top"/>
    </xf>
    <xf numFmtId="0" fontId="1" fillId="0" borderId="0" xfId="0" applyFont="1" applyFill="1" applyBorder="1" applyAlignment="1" applyProtection="1">
      <alignment vertical="top" wrapText="1"/>
    </xf>
    <xf numFmtId="0" fontId="1" fillId="0" borderId="0" xfId="0" applyFont="1" applyFill="1" applyAlignment="1">
      <alignment horizontal="right"/>
    </xf>
    <xf numFmtId="0" fontId="1" fillId="0" borderId="0" xfId="0" quotePrefix="1" applyFont="1" applyFill="1" applyBorder="1" applyAlignment="1" applyProtection="1">
      <alignment horizontal="left" vertical="top" wrapText="1"/>
    </xf>
    <xf numFmtId="0" fontId="1" fillId="0" borderId="0" xfId="0" applyFont="1" applyFill="1" applyAlignment="1" applyProtection="1">
      <alignment horizontal="center"/>
    </xf>
    <xf numFmtId="4" fontId="14" fillId="0" borderId="0" xfId="87" applyNumberFormat="1" applyFont="1" applyFill="1" applyBorder="1" applyAlignment="1" applyProtection="1">
      <alignment horizontal="right"/>
    </xf>
    <xf numFmtId="4" fontId="1" fillId="0" borderId="0" xfId="40" applyNumberFormat="1" applyFont="1" applyFill="1" applyBorder="1" applyAlignment="1">
      <alignment horizontal="right"/>
    </xf>
    <xf numFmtId="0" fontId="92" fillId="0" borderId="0" xfId="0" applyFont="1" applyFill="1" applyAlignment="1">
      <alignment vertical="center"/>
    </xf>
    <xf numFmtId="0" fontId="1" fillId="0" borderId="0" xfId="40" applyFill="1"/>
    <xf numFmtId="0" fontId="1" fillId="0" borderId="0" xfId="44" applyNumberFormat="1" applyFont="1" applyFill="1" applyBorder="1" applyAlignment="1" applyProtection="1">
      <alignment vertical="top"/>
    </xf>
    <xf numFmtId="0" fontId="1" fillId="0" borderId="0" xfId="0" applyFont="1" applyFill="1" applyBorder="1" applyAlignment="1" applyProtection="1">
      <alignment horizontal="left" vertical="top" wrapText="1"/>
    </xf>
    <xf numFmtId="0" fontId="1" fillId="0" borderId="0" xfId="0" applyNumberFormat="1" applyFont="1" applyFill="1" applyBorder="1" applyAlignment="1" applyProtection="1">
      <alignment vertical="top" wrapText="1"/>
    </xf>
    <xf numFmtId="169" fontId="8" fillId="0" borderId="0" xfId="84" applyNumberFormat="1" applyFont="1" applyFill="1" applyBorder="1" applyAlignment="1">
      <alignment horizontal="center" vertical="top"/>
    </xf>
    <xf numFmtId="0" fontId="1" fillId="0" borderId="0" xfId="40" applyNumberFormat="1" applyFont="1" applyFill="1" applyBorder="1" applyAlignment="1">
      <alignment horizontal="left" vertical="top" wrapText="1"/>
    </xf>
    <xf numFmtId="0" fontId="1" fillId="0" borderId="0" xfId="40" applyFill="1" applyAlignment="1">
      <alignment horizontal="right"/>
    </xf>
    <xf numFmtId="0" fontId="67" fillId="0" borderId="0" xfId="0" applyNumberFormat="1" applyFont="1" applyFill="1" applyBorder="1" applyAlignment="1" applyProtection="1">
      <alignment horizontal="left" vertical="top" wrapText="1"/>
    </xf>
    <xf numFmtId="0" fontId="1" fillId="0" borderId="0" xfId="40" applyFont="1" applyFill="1" applyProtection="1"/>
    <xf numFmtId="0" fontId="34" fillId="0" borderId="0" xfId="0" applyFont="1" applyFill="1" applyAlignment="1">
      <alignment horizontal="left" vertical="top" wrapText="1"/>
    </xf>
    <xf numFmtId="4" fontId="6" fillId="0" borderId="0" xfId="87" applyNumberFormat="1" applyFont="1" applyFill="1" applyBorder="1" applyAlignment="1"/>
    <xf numFmtId="0" fontId="32" fillId="0" borderId="0" xfId="0" applyFont="1" applyFill="1" applyAlignment="1">
      <alignment horizontal="left" vertical="top" wrapText="1"/>
    </xf>
    <xf numFmtId="0" fontId="51" fillId="0" borderId="0" xfId="0" applyFont="1" applyFill="1" applyAlignment="1">
      <alignment vertical="top" wrapText="1"/>
    </xf>
    <xf numFmtId="0" fontId="51" fillId="0" borderId="0" xfId="0" quotePrefix="1" applyFont="1" applyFill="1" applyAlignment="1">
      <alignment vertical="top" wrapText="1"/>
    </xf>
    <xf numFmtId="0" fontId="51" fillId="0" borderId="0" xfId="0" quotePrefix="1" applyFont="1" applyFill="1" applyAlignment="1">
      <alignment wrapText="1"/>
    </xf>
    <xf numFmtId="0" fontId="96" fillId="0" borderId="0" xfId="0" applyFont="1" applyFill="1" applyAlignment="1">
      <alignment wrapText="1"/>
    </xf>
    <xf numFmtId="0" fontId="51" fillId="0" borderId="0" xfId="0" applyFont="1" applyFill="1" applyAlignment="1">
      <alignment wrapText="1"/>
    </xf>
    <xf numFmtId="0" fontId="0" fillId="0" borderId="0" xfId="0" applyFill="1" applyBorder="1" applyAlignment="1" applyProtection="1">
      <alignment wrapText="1"/>
    </xf>
    <xf numFmtId="0" fontId="0" fillId="0" borderId="0" xfId="0" quotePrefix="1" applyFill="1" applyBorder="1" applyAlignment="1" applyProtection="1">
      <alignment wrapText="1"/>
    </xf>
    <xf numFmtId="0" fontId="14" fillId="0" borderId="0" xfId="0" applyFont="1" applyFill="1" applyAlignment="1">
      <alignment horizontal="left" vertical="top" wrapText="1"/>
    </xf>
    <xf numFmtId="0" fontId="1" fillId="0" borderId="0" xfId="0" applyNumberFormat="1" applyFont="1" applyFill="1" applyBorder="1" applyAlignment="1">
      <alignment horizontal="left" vertical="top" wrapText="1"/>
    </xf>
    <xf numFmtId="0" fontId="1" fillId="0" borderId="0" xfId="40" applyFont="1" applyFill="1" applyBorder="1" applyProtection="1"/>
    <xf numFmtId="169" fontId="6" fillId="0" borderId="0" xfId="40" applyNumberFormat="1" applyFont="1" applyFill="1" applyBorder="1" applyAlignment="1" applyProtection="1">
      <alignment horizontal="center"/>
    </xf>
    <xf numFmtId="0" fontId="1" fillId="0" borderId="0" xfId="0" quotePrefix="1" applyNumberFormat="1" applyFont="1" applyFill="1" applyBorder="1" applyAlignment="1">
      <alignment vertical="top" wrapText="1"/>
    </xf>
    <xf numFmtId="0" fontId="6" fillId="0" borderId="0" xfId="0" applyNumberFormat="1" applyFont="1" applyFill="1" applyBorder="1" applyAlignment="1">
      <alignment horizontal="right"/>
    </xf>
    <xf numFmtId="0" fontId="1" fillId="0" borderId="0" xfId="0" applyFont="1" applyFill="1" applyBorder="1" applyAlignment="1">
      <alignment vertical="top" wrapText="1"/>
    </xf>
    <xf numFmtId="0" fontId="66" fillId="0" borderId="0" xfId="0" applyNumberFormat="1" applyFont="1" applyFill="1" applyBorder="1" applyAlignment="1">
      <alignment horizontal="left" vertical="top" wrapText="1"/>
    </xf>
    <xf numFmtId="0" fontId="14" fillId="0" borderId="0" xfId="40" applyFont="1" applyFill="1" applyBorder="1" applyAlignment="1" applyProtection="1">
      <alignment vertical="top"/>
    </xf>
    <xf numFmtId="0" fontId="1" fillId="0" borderId="0" xfId="0" applyFont="1" applyFill="1" applyAlignment="1">
      <alignment horizontal="left" vertical="top" wrapText="1"/>
    </xf>
    <xf numFmtId="0" fontId="1" fillId="0" borderId="0" xfId="0" quotePrefix="1" applyFont="1" applyFill="1" applyAlignment="1">
      <alignment horizontal="left" vertical="center"/>
    </xf>
    <xf numFmtId="168" fontId="1" fillId="0" borderId="0" xfId="0" applyNumberFormat="1" applyFont="1" applyFill="1" applyBorder="1" applyAlignment="1">
      <alignment horizontal="right"/>
    </xf>
    <xf numFmtId="0" fontId="97" fillId="0" borderId="0" xfId="0" applyFont="1" applyFill="1" applyAlignment="1">
      <alignment wrapText="1"/>
    </xf>
    <xf numFmtId="0" fontId="67" fillId="0" borderId="0" xfId="0" applyNumberFormat="1" applyFont="1" applyFill="1" applyAlignment="1">
      <alignment vertical="top"/>
    </xf>
    <xf numFmtId="0" fontId="0" fillId="0" borderId="0" xfId="0" applyNumberFormat="1" applyFill="1" applyAlignment="1">
      <alignment horizontal="right"/>
    </xf>
    <xf numFmtId="4" fontId="6" fillId="0" borderId="0" xfId="88" applyNumberFormat="1" applyFont="1" applyFill="1" applyBorder="1" applyAlignment="1">
      <alignment horizontal="right"/>
    </xf>
    <xf numFmtId="0" fontId="67" fillId="0" borderId="0" xfId="0" applyNumberFormat="1" applyFont="1" applyFill="1" applyBorder="1" applyAlignment="1" applyProtection="1">
      <alignment wrapText="1"/>
    </xf>
    <xf numFmtId="0" fontId="69" fillId="0" borderId="0" xfId="0" applyFont="1" applyFill="1" applyBorder="1" applyAlignment="1" applyProtection="1">
      <alignment horizontal="center"/>
    </xf>
    <xf numFmtId="0" fontId="69" fillId="0" borderId="0" xfId="0" applyNumberFormat="1" applyFont="1" applyFill="1" applyBorder="1" applyAlignment="1" applyProtection="1">
      <alignment horizontal="center"/>
    </xf>
    <xf numFmtId="4" fontId="69" fillId="0" borderId="0" xfId="0" applyNumberFormat="1" applyFont="1" applyFill="1" applyBorder="1" applyAlignment="1"/>
    <xf numFmtId="0" fontId="14"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2" fontId="66" fillId="0" borderId="0" xfId="0" applyNumberFormat="1" applyFont="1" applyFill="1" applyAlignment="1" applyProtection="1">
      <alignment horizontal="right"/>
    </xf>
    <xf numFmtId="0" fontId="69" fillId="0" borderId="0" xfId="0" applyFont="1" applyFill="1" applyProtection="1">
      <protection locked="0"/>
    </xf>
    <xf numFmtId="0" fontId="1" fillId="0" borderId="0" xfId="0" applyFont="1" applyFill="1" applyBorder="1" applyAlignment="1" applyProtection="1"/>
    <xf numFmtId="0" fontId="69" fillId="0" borderId="0" xfId="61" applyFont="1" applyFill="1" applyAlignment="1" applyProtection="1">
      <alignment vertical="top" wrapText="1"/>
    </xf>
    <xf numFmtId="2" fontId="6" fillId="0" borderId="0" xfId="0" applyNumberFormat="1" applyFont="1" applyFill="1" applyBorder="1" applyAlignment="1">
      <alignment horizontal="right"/>
    </xf>
    <xf numFmtId="2" fontId="1" fillId="0" borderId="0" xfId="88" applyNumberFormat="1" applyFont="1" applyFill="1" applyBorder="1" applyAlignment="1">
      <alignment horizontal="right"/>
    </xf>
    <xf numFmtId="0" fontId="32" fillId="0" borderId="0" xfId="0" applyFont="1" applyFill="1" applyBorder="1" applyAlignment="1" applyProtection="1">
      <alignment vertical="top" wrapText="1"/>
    </xf>
    <xf numFmtId="0" fontId="66" fillId="0" borderId="0" xfId="0" applyNumberFormat="1" applyFont="1" applyFill="1" applyBorder="1" applyAlignment="1" applyProtection="1">
      <alignment horizontal="right"/>
    </xf>
    <xf numFmtId="49" fontId="98" fillId="0" borderId="0" xfId="0" applyNumberFormat="1" applyFont="1" applyFill="1" applyBorder="1" applyAlignment="1" applyProtection="1"/>
    <xf numFmtId="169" fontId="7" fillId="0" borderId="0" xfId="40" applyNumberFormat="1" applyFont="1" applyFill="1" applyBorder="1" applyAlignment="1" applyProtection="1">
      <alignment horizontal="center"/>
    </xf>
    <xf numFmtId="0" fontId="14" fillId="0" borderId="0" xfId="0" applyFont="1" applyFill="1" applyBorder="1" applyAlignment="1">
      <alignment horizontal="left" vertical="top" wrapText="1"/>
    </xf>
    <xf numFmtId="4" fontId="0" fillId="0" borderId="0" xfId="0" applyNumberFormat="1" applyFill="1" applyBorder="1" applyAlignment="1">
      <alignment horizontal="right"/>
    </xf>
    <xf numFmtId="169" fontId="8" fillId="0" borderId="0" xfId="90" applyNumberFormat="1" applyFont="1" applyAlignment="1">
      <alignment horizontal="center" vertical="top"/>
    </xf>
    <xf numFmtId="0" fontId="1" fillId="0" borderId="0" xfId="89" applyNumberFormat="1" applyFont="1" applyFill="1" applyBorder="1" applyAlignment="1">
      <alignment horizontal="left" vertical="top" wrapText="1"/>
    </xf>
    <xf numFmtId="0" fontId="6" fillId="0" borderId="0" xfId="66" applyNumberFormat="1" applyFont="1" applyFill="1" applyBorder="1" applyAlignment="1">
      <alignment horizontal="center"/>
    </xf>
    <xf numFmtId="0" fontId="0" fillId="0" borderId="0" xfId="0" applyFont="1" applyFill="1"/>
    <xf numFmtId="0" fontId="1" fillId="0" borderId="0" xfId="89" quotePrefix="1" applyNumberFormat="1" applyFont="1" applyFill="1" applyBorder="1" applyAlignment="1">
      <alignment horizontal="left" vertical="top" wrapText="1"/>
    </xf>
    <xf numFmtId="0" fontId="1" fillId="0" borderId="0" xfId="89" applyNumberFormat="1" applyFont="1" applyFill="1" applyBorder="1" applyAlignment="1">
      <alignment horizontal="left"/>
    </xf>
    <xf numFmtId="0" fontId="1" fillId="0" borderId="0" xfId="89" applyNumberFormat="1" applyFont="1" applyFill="1" applyBorder="1" applyAlignment="1">
      <alignment horizontal="center"/>
    </xf>
    <xf numFmtId="169" fontId="8" fillId="0" borderId="0" xfId="85" applyNumberFormat="1" applyFont="1" applyFill="1" applyBorder="1" applyAlignment="1">
      <alignment horizontal="center" vertical="top"/>
    </xf>
    <xf numFmtId="0" fontId="67" fillId="0" borderId="0" xfId="117" applyNumberFormat="1" applyFont="1" applyFill="1" applyBorder="1" applyAlignment="1">
      <alignment horizontal="left" vertical="top" wrapText="1"/>
    </xf>
    <xf numFmtId="168" fontId="6" fillId="0" borderId="0" xfId="0" applyNumberFormat="1" applyFont="1" applyFill="1" applyBorder="1" applyAlignment="1"/>
    <xf numFmtId="169" fontId="8" fillId="0" borderId="0" xfId="117" applyNumberFormat="1" applyFont="1" applyFill="1" applyBorder="1" applyAlignment="1">
      <alignment horizontal="center" vertical="top"/>
    </xf>
    <xf numFmtId="0" fontId="1" fillId="0" borderId="0" xfId="117" applyNumberFormat="1" applyFont="1" applyFill="1" applyBorder="1" applyAlignment="1">
      <alignment horizontal="left" vertical="top" wrapText="1"/>
    </xf>
    <xf numFmtId="0" fontId="1" fillId="0" borderId="0" xfId="66" applyNumberFormat="1" applyFont="1" applyFill="1" applyBorder="1" applyAlignment="1">
      <alignment horizontal="right"/>
    </xf>
    <xf numFmtId="168" fontId="1" fillId="0" borderId="0" xfId="0" applyNumberFormat="1" applyFont="1" applyFill="1" applyBorder="1" applyAlignment="1"/>
    <xf numFmtId="0" fontId="1" fillId="0" borderId="0" xfId="86" applyNumberFormat="1" applyFont="1" applyFill="1" applyBorder="1" applyAlignment="1">
      <alignment horizontal="left" vertical="top" wrapText="1"/>
    </xf>
    <xf numFmtId="4" fontId="69" fillId="0" borderId="0" xfId="0" applyNumberFormat="1" applyFont="1" applyFill="1" applyAlignment="1" applyProtection="1">
      <alignment horizontal="right"/>
      <protection locked="0"/>
    </xf>
    <xf numFmtId="4" fontId="1" fillId="0" borderId="0" xfId="86" applyNumberFormat="1" applyFont="1" applyFill="1" applyBorder="1" applyAlignment="1">
      <alignment horizontal="right"/>
    </xf>
    <xf numFmtId="169" fontId="8" fillId="0" borderId="0" xfId="83" applyNumberFormat="1" applyFont="1" applyFill="1" applyAlignment="1">
      <alignment horizontal="center" vertical="top"/>
    </xf>
    <xf numFmtId="4" fontId="14" fillId="0" borderId="0" xfId="83" applyNumberFormat="1" applyFont="1" applyFill="1" applyBorder="1" applyAlignment="1" applyProtection="1">
      <alignment horizontal="right"/>
      <protection locked="0"/>
    </xf>
    <xf numFmtId="169" fontId="6" fillId="0" borderId="15" xfId="0" applyNumberFormat="1" applyFont="1" applyFill="1" applyBorder="1" applyAlignment="1" applyProtection="1">
      <alignment horizontal="center"/>
    </xf>
    <xf numFmtId="0" fontId="34" fillId="0" borderId="10" xfId="120" applyNumberFormat="1" applyFont="1" applyFill="1" applyBorder="1" applyAlignment="1" applyProtection="1">
      <alignment horizontal="left" vertical="center"/>
    </xf>
    <xf numFmtId="0" fontId="14" fillId="0" borderId="10" xfId="83" applyNumberFormat="1" applyFont="1" applyFill="1" applyBorder="1" applyAlignment="1" applyProtection="1">
      <alignment horizontal="right"/>
    </xf>
    <xf numFmtId="4" fontId="14" fillId="0" borderId="10" xfId="83" applyNumberFormat="1" applyFont="1" applyFill="1" applyBorder="1" applyAlignment="1" applyProtection="1">
      <alignment horizontal="right"/>
      <protection locked="0"/>
    </xf>
    <xf numFmtId="4" fontId="34" fillId="0" borderId="13" xfId="83" applyNumberFormat="1" applyFont="1" applyFill="1" applyBorder="1" applyAlignment="1" applyProtection="1">
      <alignment horizontal="right" vertical="center"/>
    </xf>
    <xf numFmtId="168" fontId="3" fillId="0" borderId="0" xfId="0" applyNumberFormat="1" applyFont="1" applyFill="1" applyAlignment="1" applyProtection="1"/>
    <xf numFmtId="168" fontId="69" fillId="0" borderId="0" xfId="0" applyNumberFormat="1" applyFont="1" applyFill="1" applyAlignment="1">
      <alignment wrapText="1"/>
    </xf>
    <xf numFmtId="168" fontId="1" fillId="0" borderId="0" xfId="0" applyNumberFormat="1" applyFont="1" applyFill="1" applyAlignment="1" applyProtection="1"/>
    <xf numFmtId="168" fontId="8" fillId="0" borderId="12" xfId="0" applyNumberFormat="1" applyFont="1" applyFill="1" applyBorder="1" applyAlignment="1"/>
    <xf numFmtId="168" fontId="8" fillId="0" borderId="0" xfId="0" applyNumberFormat="1" applyFont="1" applyFill="1" applyBorder="1" applyAlignment="1" applyProtection="1"/>
    <xf numFmtId="168" fontId="14" fillId="0" borderId="0" xfId="83" applyNumberFormat="1" applyFont="1" applyFill="1" applyBorder="1" applyAlignment="1" applyProtection="1"/>
    <xf numFmtId="168" fontId="34" fillId="0" borderId="10" xfId="83" applyNumberFormat="1" applyFont="1" applyFill="1" applyBorder="1" applyAlignment="1" applyProtection="1"/>
    <xf numFmtId="168" fontId="14" fillId="0" borderId="0" xfId="65" applyNumberFormat="1" applyFont="1" applyFill="1" applyAlignment="1" applyProtection="1">
      <alignment wrapText="1"/>
    </xf>
    <xf numFmtId="168" fontId="14" fillId="19" borderId="0" xfId="65" applyNumberFormat="1" applyFont="1" applyFill="1" applyAlignment="1" applyProtection="1">
      <alignment wrapText="1"/>
    </xf>
    <xf numFmtId="168" fontId="1" fillId="0" borderId="0" xfId="0" applyNumberFormat="1" applyFont="1" applyFill="1" applyAlignment="1"/>
    <xf numFmtId="168" fontId="14" fillId="0" borderId="0" xfId="0" applyNumberFormat="1" applyFont="1" applyFill="1" applyBorder="1" applyAlignment="1"/>
    <xf numFmtId="9" fontId="0" fillId="0" borderId="0" xfId="0" applyNumberFormat="1" applyFill="1" applyAlignment="1" applyProtection="1">
      <protection locked="0"/>
    </xf>
    <xf numFmtId="169" fontId="3" fillId="0" borderId="0" xfId="0" applyNumberFormat="1" applyFont="1" applyFill="1" applyAlignment="1" applyProtection="1">
      <alignment horizontal="center"/>
    </xf>
    <xf numFmtId="0" fontId="5" fillId="0" borderId="0" xfId="83" applyNumberFormat="1" applyFont="1" applyFill="1" applyBorder="1" applyAlignment="1" applyProtection="1">
      <alignment horizontal="left"/>
    </xf>
    <xf numFmtId="0" fontId="6" fillId="0" borderId="0" xfId="83" applyNumberFormat="1" applyFont="1" applyFill="1" applyBorder="1" applyAlignment="1" applyProtection="1">
      <alignment horizontal="right"/>
    </xf>
    <xf numFmtId="168" fontId="3" fillId="0" borderId="0" xfId="83" applyNumberFormat="1" applyFont="1" applyFill="1" applyBorder="1" applyAlignment="1" applyProtection="1">
      <alignment horizontal="right"/>
    </xf>
    <xf numFmtId="4" fontId="6" fillId="0" borderId="0" xfId="83" applyNumberFormat="1" applyFont="1" applyFill="1" applyBorder="1" applyAlignment="1" applyProtection="1">
      <alignment horizontal="right"/>
    </xf>
    <xf numFmtId="0" fontId="5" fillId="0" borderId="0" xfId="0" applyFont="1" applyFill="1" applyProtection="1"/>
    <xf numFmtId="168" fontId="6" fillId="0" borderId="0" xfId="83" applyNumberFormat="1" applyFont="1" applyFill="1" applyBorder="1" applyAlignment="1" applyProtection="1">
      <alignment horizontal="right"/>
    </xf>
    <xf numFmtId="0" fontId="6" fillId="0" borderId="0" xfId="0" quotePrefix="1" applyFont="1" applyFill="1" applyAlignment="1" applyProtection="1">
      <alignment vertical="top" wrapText="1"/>
    </xf>
    <xf numFmtId="0" fontId="6" fillId="0" borderId="0" xfId="0" quotePrefix="1" applyNumberFormat="1" applyFont="1" applyFill="1" applyAlignment="1" applyProtection="1">
      <alignment vertical="top" wrapText="1"/>
    </xf>
    <xf numFmtId="0" fontId="7"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right"/>
    </xf>
    <xf numFmtId="0" fontId="2" fillId="0" borderId="0" xfId="0" applyFont="1" applyFill="1" applyAlignment="1">
      <alignment vertical="top" wrapText="1"/>
    </xf>
    <xf numFmtId="0" fontId="1" fillId="0" borderId="0" xfId="83" applyNumberFormat="1" applyFont="1" applyFill="1" applyBorder="1" applyAlignment="1">
      <alignment vertical="top" wrapText="1"/>
    </xf>
    <xf numFmtId="0" fontId="6" fillId="0" borderId="0" xfId="66" applyNumberFormat="1" applyFont="1" applyFill="1" applyBorder="1" applyAlignment="1">
      <alignment horizontal="right"/>
    </xf>
    <xf numFmtId="0" fontId="1" fillId="0" borderId="0" xfId="0" applyFont="1" applyFill="1" applyBorder="1" applyAlignment="1">
      <alignment horizontal="right"/>
    </xf>
    <xf numFmtId="0" fontId="0" fillId="0" borderId="0" xfId="85" applyNumberFormat="1" applyFont="1" applyFill="1" applyBorder="1" applyAlignment="1">
      <alignment vertical="top" wrapText="1"/>
    </xf>
    <xf numFmtId="0" fontId="69" fillId="0" borderId="0" xfId="85" applyNumberFormat="1" applyFont="1" applyFill="1" applyBorder="1" applyAlignment="1">
      <alignment vertical="top" wrapText="1"/>
    </xf>
    <xf numFmtId="168" fontId="6" fillId="0" borderId="0" xfId="83" applyNumberFormat="1" applyFont="1" applyFill="1" applyBorder="1" applyAlignment="1" applyProtection="1"/>
    <xf numFmtId="4" fontId="6" fillId="0" borderId="0" xfId="83" applyNumberFormat="1" applyFont="1" applyFill="1" applyBorder="1" applyAlignment="1" applyProtection="1"/>
    <xf numFmtId="0" fontId="1" fillId="0" borderId="0" xfId="87"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wrapText="1"/>
    </xf>
    <xf numFmtId="169" fontId="3" fillId="0" borderId="0" xfId="83" applyNumberFormat="1" applyFont="1" applyFill="1" applyBorder="1" applyAlignment="1" applyProtection="1">
      <alignment horizontal="center"/>
    </xf>
    <xf numFmtId="0" fontId="2" fillId="0" borderId="0" xfId="83" applyNumberFormat="1" applyFont="1" applyFill="1" applyBorder="1" applyAlignment="1" applyProtection="1">
      <alignment horizontal="right"/>
    </xf>
    <xf numFmtId="168" fontId="2" fillId="0" borderId="0" xfId="83" applyNumberFormat="1" applyFont="1" applyFill="1" applyBorder="1" applyAlignment="1" applyProtection="1">
      <alignment horizontal="right"/>
    </xf>
    <xf numFmtId="4" fontId="2" fillId="0" borderId="0" xfId="83" applyNumberFormat="1" applyFont="1" applyFill="1" applyBorder="1" applyAlignment="1" applyProtection="1">
      <alignment horizontal="right"/>
    </xf>
    <xf numFmtId="0" fontId="6" fillId="0" borderId="0" xfId="83" quotePrefix="1" applyNumberFormat="1" applyFont="1" applyFill="1" applyBorder="1" applyAlignment="1" applyProtection="1">
      <alignment horizontal="left" wrapText="1"/>
    </xf>
    <xf numFmtId="0" fontId="49" fillId="0" borderId="19" xfId="75" quotePrefix="1" applyFont="1" applyFill="1" applyBorder="1" applyAlignment="1">
      <alignment horizontal="left" vertical="top" wrapText="1"/>
      <protection locked="0"/>
    </xf>
    <xf numFmtId="4" fontId="0" fillId="0" borderId="0" xfId="0" applyNumberFormat="1" applyFill="1" applyBorder="1"/>
    <xf numFmtId="166" fontId="3" fillId="0" borderId="0" xfId="40" applyNumberFormat="1" applyFont="1" applyFill="1" applyAlignment="1">
      <alignment horizontal="center"/>
    </xf>
    <xf numFmtId="0" fontId="3" fillId="0" borderId="0" xfId="40" applyNumberFormat="1" applyFont="1" applyFill="1" applyBorder="1" applyAlignment="1"/>
    <xf numFmtId="0" fontId="3" fillId="0" borderId="0" xfId="40" applyNumberFormat="1" applyFont="1" applyFill="1" applyBorder="1" applyAlignment="1">
      <alignment horizontal="right"/>
    </xf>
    <xf numFmtId="168" fontId="1" fillId="0" borderId="0" xfId="40" applyNumberFormat="1" applyFont="1" applyFill="1" applyBorder="1" applyAlignment="1">
      <alignment horizontal="right"/>
    </xf>
    <xf numFmtId="166" fontId="40" fillId="0" borderId="0" xfId="40" applyNumberFormat="1" applyFont="1" applyFill="1" applyBorder="1" applyAlignment="1">
      <alignment horizontal="center"/>
    </xf>
    <xf numFmtId="0" fontId="40" fillId="0" borderId="0" xfId="40" applyNumberFormat="1" applyFont="1" applyFill="1" applyBorder="1" applyAlignment="1">
      <alignment horizontal="center"/>
    </xf>
    <xf numFmtId="0" fontId="1" fillId="0" borderId="0" xfId="40" applyNumberFormat="1" applyFont="1" applyFill="1" applyBorder="1" applyAlignment="1">
      <alignment horizontal="right"/>
    </xf>
    <xf numFmtId="168" fontId="8" fillId="0" borderId="0" xfId="40" applyNumberFormat="1" applyFont="1" applyFill="1" applyBorder="1" applyAlignment="1">
      <alignment horizontal="right"/>
    </xf>
    <xf numFmtId="166" fontId="8" fillId="0" borderId="0" xfId="40" applyNumberFormat="1" applyFont="1" applyFill="1" applyAlignment="1">
      <alignment horizontal="center"/>
    </xf>
    <xf numFmtId="0" fontId="3" fillId="0" borderId="0" xfId="40" applyNumberFormat="1" applyFont="1" applyFill="1" applyBorder="1" applyAlignment="1">
      <alignment horizontal="left"/>
    </xf>
    <xf numFmtId="0" fontId="2" fillId="0" borderId="0" xfId="40" quotePrefix="1" applyNumberFormat="1" applyFont="1" applyFill="1" applyBorder="1" applyAlignment="1"/>
    <xf numFmtId="169" fontId="8" fillId="0" borderId="0" xfId="40" applyNumberFormat="1" applyFont="1" applyFill="1" applyAlignment="1">
      <alignment horizontal="center"/>
    </xf>
    <xf numFmtId="0" fontId="2" fillId="0" borderId="0" xfId="40" quotePrefix="1" applyNumberFormat="1" applyFont="1" applyFill="1" applyBorder="1" applyAlignment="1">
      <alignment wrapText="1"/>
    </xf>
    <xf numFmtId="0" fontId="6" fillId="0" borderId="0" xfId="0" applyNumberFormat="1" applyFont="1" applyFill="1" applyBorder="1" applyAlignment="1">
      <alignment horizontal="center"/>
    </xf>
    <xf numFmtId="0" fontId="6" fillId="0" borderId="0" xfId="0" quotePrefix="1" applyNumberFormat="1" applyFont="1" applyFill="1" applyBorder="1" applyAlignment="1">
      <alignment horizontal="left" wrapText="1"/>
    </xf>
    <xf numFmtId="0" fontId="6" fillId="0" borderId="0" xfId="0" applyNumberFormat="1" applyFont="1" applyFill="1" applyBorder="1" applyAlignment="1"/>
    <xf numFmtId="169" fontId="5" fillId="0" borderId="0" xfId="40" applyNumberFormat="1" applyFont="1" applyFill="1" applyAlignment="1">
      <alignment horizontal="center"/>
    </xf>
    <xf numFmtId="0" fontId="6" fillId="0" borderId="0" xfId="88" applyNumberFormat="1" applyFont="1" applyFill="1" applyBorder="1" applyAlignment="1">
      <alignment horizontal="right"/>
    </xf>
    <xf numFmtId="168" fontId="6" fillId="0" borderId="0" xfId="88" applyNumberFormat="1" applyFont="1" applyFill="1" applyBorder="1" applyAlignment="1">
      <alignment horizontal="right"/>
    </xf>
    <xf numFmtId="0" fontId="3" fillId="0" borderId="0" xfId="0" quotePrefix="1" applyFont="1" applyFill="1" applyAlignment="1" applyProtection="1">
      <alignment vertical="top" wrapText="1"/>
    </xf>
    <xf numFmtId="169" fontId="8" fillId="0" borderId="0" xfId="88" applyNumberFormat="1" applyFont="1" applyFill="1" applyBorder="1" applyAlignment="1">
      <alignment horizontal="center"/>
    </xf>
    <xf numFmtId="0" fontId="30" fillId="0" borderId="0" xfId="40" applyNumberFormat="1" applyFont="1" applyFill="1" applyBorder="1" applyAlignment="1">
      <alignment horizontal="left"/>
    </xf>
    <xf numFmtId="0" fontId="7" fillId="0" borderId="0" xfId="40" applyNumberFormat="1" applyFont="1" applyFill="1" applyBorder="1" applyAlignment="1">
      <alignment horizontal="right"/>
    </xf>
    <xf numFmtId="168" fontId="7" fillId="0" borderId="0" xfId="40" applyNumberFormat="1" applyFont="1" applyFill="1" applyBorder="1" applyAlignment="1">
      <alignment horizontal="right"/>
    </xf>
    <xf numFmtId="4" fontId="7" fillId="0" borderId="0" xfId="88" applyNumberFormat="1" applyFont="1" applyFill="1" applyBorder="1" applyAlignment="1">
      <alignment horizontal="right"/>
    </xf>
    <xf numFmtId="169" fontId="8" fillId="0" borderId="0" xfId="222" applyNumberFormat="1" applyFont="1" applyFill="1" applyBorder="1" applyAlignment="1">
      <alignment horizontal="center" vertical="top"/>
    </xf>
    <xf numFmtId="0" fontId="1" fillId="0" borderId="0" xfId="222" applyNumberFormat="1" applyFont="1" applyFill="1" applyBorder="1" applyAlignment="1">
      <alignment vertical="top" wrapText="1"/>
    </xf>
    <xf numFmtId="0" fontId="1" fillId="0" borderId="0" xfId="0" applyNumberFormat="1" applyFont="1" applyFill="1" applyBorder="1" applyAlignment="1">
      <alignment horizontal="center"/>
    </xf>
    <xf numFmtId="0" fontId="1" fillId="0" borderId="0" xfId="0" applyFont="1" applyFill="1" applyAlignment="1">
      <alignment horizontal="left"/>
    </xf>
    <xf numFmtId="0" fontId="1" fillId="0" borderId="0" xfId="0" applyNumberFormat="1" applyFont="1" applyFill="1" applyBorder="1" applyAlignment="1">
      <alignment horizontal="left"/>
    </xf>
    <xf numFmtId="168" fontId="14" fillId="0" borderId="0" xfId="87" applyNumberFormat="1" applyFont="1" applyFill="1" applyBorder="1" applyAlignment="1" applyProtection="1">
      <alignment horizontal="right"/>
    </xf>
    <xf numFmtId="169" fontId="1" fillId="0" borderId="0" xfId="0" applyNumberFormat="1" applyFont="1" applyFill="1" applyAlignment="1">
      <alignment horizontal="center"/>
    </xf>
    <xf numFmtId="0" fontId="1" fillId="0" borderId="0" xfId="0" quotePrefix="1" applyNumberFormat="1" applyFont="1" applyFill="1" applyBorder="1" applyAlignment="1">
      <alignment horizontal="left"/>
    </xf>
    <xf numFmtId="0" fontId="1" fillId="0" borderId="0" xfId="45" applyNumberFormat="1" applyFont="1" applyFill="1" applyBorder="1" applyAlignment="1">
      <alignment horizontal="left" vertical="top" wrapText="1"/>
    </xf>
    <xf numFmtId="168" fontId="1" fillId="0" borderId="0" xfId="45" applyNumberFormat="1" applyFont="1" applyFill="1" applyBorder="1" applyAlignment="1">
      <alignment horizontal="left"/>
    </xf>
    <xf numFmtId="0" fontId="6" fillId="0" borderId="0" xfId="0" applyFont="1" applyFill="1" applyBorder="1" applyAlignment="1">
      <alignment horizontal="left" vertical="top" wrapText="1"/>
    </xf>
    <xf numFmtId="0" fontId="2" fillId="0" borderId="0" xfId="0" applyNumberFormat="1" applyFont="1" applyFill="1" applyBorder="1" applyAlignment="1">
      <alignment horizontal="right"/>
    </xf>
    <xf numFmtId="49" fontId="14" fillId="0" borderId="0" xfId="62" applyNumberFormat="1" applyFont="1" applyFill="1" applyBorder="1" applyAlignment="1">
      <alignment horizontal="left" vertical="top" wrapText="1"/>
    </xf>
    <xf numFmtId="0" fontId="2" fillId="0" borderId="0" xfId="40" applyNumberFormat="1" applyFont="1" applyFill="1" applyBorder="1" applyAlignment="1">
      <alignment horizontal="left" vertical="top" wrapText="1"/>
    </xf>
    <xf numFmtId="0" fontId="2" fillId="0" borderId="0" xfId="40" applyNumberFormat="1" applyFont="1" applyFill="1" applyBorder="1" applyAlignment="1">
      <alignment vertical="top" wrapText="1"/>
    </xf>
    <xf numFmtId="0" fontId="2" fillId="0" borderId="0" xfId="40" applyNumberFormat="1" applyFont="1" applyFill="1" applyBorder="1" applyAlignment="1">
      <alignment horizontal="right"/>
    </xf>
    <xf numFmtId="0" fontId="2" fillId="0" borderId="0" xfId="40" applyNumberFormat="1" applyFont="1" applyFill="1" applyBorder="1" applyAlignment="1"/>
    <xf numFmtId="0" fontId="69" fillId="0" borderId="0" xfId="45" applyFill="1"/>
    <xf numFmtId="0" fontId="2" fillId="0" borderId="0" xfId="40" applyNumberFormat="1" applyFont="1" applyFill="1" applyBorder="1" applyAlignment="1">
      <alignment horizontal="left"/>
    </xf>
    <xf numFmtId="0" fontId="2" fillId="0" borderId="0" xfId="40" applyFont="1" applyFill="1"/>
    <xf numFmtId="168" fontId="8" fillId="0" borderId="0" xfId="0" applyNumberFormat="1" applyFont="1" applyFill="1" applyBorder="1" applyAlignment="1" applyProtection="1">
      <alignment horizontal="right"/>
    </xf>
    <xf numFmtId="168" fontId="1" fillId="0" borderId="0" xfId="222" applyNumberFormat="1" applyFont="1" applyFill="1" applyBorder="1" applyAlignment="1">
      <alignment horizontal="right"/>
    </xf>
    <xf numFmtId="167" fontId="1" fillId="0" borderId="0" xfId="0" applyNumberFormat="1" applyFont="1" applyFill="1" applyBorder="1" applyAlignment="1">
      <alignment horizontal="right"/>
    </xf>
    <xf numFmtId="168" fontId="14" fillId="0" borderId="0" xfId="0" applyNumberFormat="1" applyFont="1" applyFill="1" applyBorder="1" applyAlignment="1">
      <alignment horizontal="right"/>
    </xf>
    <xf numFmtId="168" fontId="1" fillId="0" borderId="0" xfId="45" applyNumberFormat="1" applyFont="1" applyFill="1" applyBorder="1" applyAlignment="1">
      <alignment horizontal="right"/>
    </xf>
    <xf numFmtId="0" fontId="1" fillId="0" borderId="0" xfId="0" applyFont="1" applyFill="1" applyBorder="1" applyAlignment="1">
      <alignment horizontal="left" wrapText="1"/>
    </xf>
    <xf numFmtId="0" fontId="2" fillId="0" borderId="0" xfId="88" applyNumberFormat="1" applyFont="1" applyFill="1" applyBorder="1" applyAlignment="1">
      <alignment horizontal="left" vertical="top" wrapText="1"/>
    </xf>
    <xf numFmtId="4" fontId="0" fillId="0" borderId="0" xfId="0" applyNumberFormat="1" applyFill="1" applyAlignment="1" applyProtection="1">
      <alignment horizontal="right"/>
      <protection locked="0"/>
    </xf>
    <xf numFmtId="4" fontId="2" fillId="0" borderId="0" xfId="88" applyNumberFormat="1" applyFont="1" applyFill="1" applyBorder="1" applyAlignment="1">
      <alignment horizontal="right"/>
    </xf>
    <xf numFmtId="169" fontId="2" fillId="0" borderId="0" xfId="0" applyNumberFormat="1" applyFont="1" applyFill="1" applyAlignment="1">
      <alignment horizontal="center"/>
    </xf>
    <xf numFmtId="0" fontId="2" fillId="0" borderId="0" xfId="0" quotePrefix="1" applyFont="1" applyFill="1" applyBorder="1" applyAlignment="1">
      <alignment horizontal="left" wrapText="1"/>
    </xf>
    <xf numFmtId="4" fontId="2" fillId="0" borderId="0" xfId="0" applyNumberFormat="1" applyFont="1" applyFill="1" applyBorder="1" applyAlignment="1">
      <alignment horizontal="right"/>
    </xf>
    <xf numFmtId="169" fontId="2" fillId="0" borderId="20" xfId="0" applyNumberFormat="1" applyFont="1" applyFill="1" applyBorder="1" applyAlignment="1">
      <alignment horizontal="center" vertical="center"/>
    </xf>
    <xf numFmtId="0" fontId="34" fillId="0" borderId="21" xfId="120" applyNumberFormat="1" applyFont="1" applyFill="1" applyBorder="1" applyAlignment="1">
      <alignment horizontal="left" vertical="center"/>
    </xf>
    <xf numFmtId="0" fontId="2" fillId="0" borderId="21" xfId="0" applyNumberFormat="1" applyFont="1" applyFill="1" applyBorder="1" applyAlignment="1">
      <alignment horizontal="right" vertical="center"/>
    </xf>
    <xf numFmtId="168" fontId="1" fillId="0" borderId="21" xfId="0" applyNumberFormat="1" applyFont="1" applyFill="1" applyBorder="1" applyAlignment="1">
      <alignment horizontal="right"/>
    </xf>
    <xf numFmtId="4" fontId="2" fillId="0" borderId="21" xfId="0" applyNumberFormat="1" applyFont="1" applyFill="1" applyBorder="1" applyAlignment="1">
      <alignment horizontal="right" vertical="center"/>
    </xf>
    <xf numFmtId="4" fontId="3" fillId="0" borderId="22" xfId="0" applyNumberFormat="1" applyFont="1" applyFill="1" applyBorder="1" applyAlignment="1">
      <alignment horizontal="right" vertical="center"/>
    </xf>
    <xf numFmtId="166" fontId="3" fillId="0" borderId="0" xfId="0" applyNumberFormat="1" applyFont="1" applyFill="1" applyAlignment="1">
      <alignment horizont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9" fontId="0" fillId="0" borderId="0" xfId="0" applyNumberFormat="1" applyFill="1" applyAlignment="1" applyProtection="1">
      <alignment horizontal="right"/>
      <protection locked="0"/>
    </xf>
    <xf numFmtId="169" fontId="3" fillId="0" borderId="0" xfId="0" applyNumberFormat="1" applyFont="1" applyFill="1" applyBorder="1" applyAlignment="1">
      <alignment horizontal="center"/>
    </xf>
    <xf numFmtId="0" fontId="52" fillId="0" borderId="0" xfId="0" applyFont="1" applyFill="1" applyBorder="1"/>
    <xf numFmtId="0" fontId="2" fillId="0" borderId="0" xfId="0" applyFont="1" applyFill="1" applyBorder="1" applyAlignment="1">
      <alignment horizontal="right"/>
    </xf>
    <xf numFmtId="168" fontId="2" fillId="0" borderId="0" xfId="0" applyNumberFormat="1" applyFont="1" applyFill="1" applyBorder="1" applyAlignment="1">
      <alignment horizontal="right"/>
    </xf>
    <xf numFmtId="4" fontId="42" fillId="0" borderId="0" xfId="0" applyNumberFormat="1" applyFont="1" applyFill="1" applyBorder="1" applyAlignment="1">
      <alignment horizontal="right"/>
    </xf>
    <xf numFmtId="0" fontId="5" fillId="0" borderId="0" xfId="0" applyFont="1" applyFill="1" applyBorder="1" applyAlignment="1">
      <alignment horizontal="left"/>
    </xf>
    <xf numFmtId="0" fontId="14" fillId="0" borderId="0" xfId="62" quotePrefix="1" applyFont="1" applyFill="1" applyAlignment="1">
      <alignment horizontal="left" vertical="top"/>
    </xf>
    <xf numFmtId="49" fontId="14" fillId="0" borderId="0" xfId="62" applyNumberFormat="1" applyFont="1" applyFill="1" applyBorder="1" applyAlignment="1" applyProtection="1">
      <alignment horizontal="left" vertical="top" wrapText="1"/>
      <protection locked="0"/>
    </xf>
    <xf numFmtId="0" fontId="14" fillId="0" borderId="0" xfId="62" quotePrefix="1" applyFont="1" applyFill="1" applyAlignment="1">
      <alignment horizontal="right"/>
    </xf>
    <xf numFmtId="4" fontId="14" fillId="0" borderId="0" xfId="62" applyNumberFormat="1" applyFont="1" applyFill="1" applyAlignment="1">
      <alignment horizontal="right"/>
    </xf>
    <xf numFmtId="0" fontId="14" fillId="0" borderId="0" xfId="62" applyFont="1" applyFill="1"/>
    <xf numFmtId="0" fontId="14" fillId="0" borderId="0" xfId="62" applyFont="1" applyFill="1" applyAlignment="1">
      <alignment horizontal="center"/>
    </xf>
    <xf numFmtId="49" fontId="14" fillId="0" borderId="0" xfId="62" quotePrefix="1" applyNumberFormat="1" applyFont="1" applyFill="1" applyBorder="1" applyAlignment="1" applyProtection="1">
      <alignment horizontal="left" vertical="top" wrapText="1"/>
      <protection locked="0"/>
    </xf>
    <xf numFmtId="1" fontId="14" fillId="0" borderId="0" xfId="76" applyFont="1" applyFill="1" applyBorder="1" applyAlignment="1">
      <alignment horizontal="right" vertical="top"/>
    </xf>
    <xf numFmtId="1" fontId="32" fillId="0" borderId="0" xfId="76" applyFont="1" applyFill="1" applyBorder="1" applyAlignment="1">
      <alignment horizontal="left" vertical="top" wrapText="1"/>
    </xf>
    <xf numFmtId="1" fontId="14" fillId="0" borderId="0" xfId="76" applyFont="1" applyFill="1" applyBorder="1" applyAlignment="1">
      <alignment horizontal="right"/>
    </xf>
    <xf numFmtId="4" fontId="14" fillId="0" borderId="0" xfId="76" applyNumberFormat="1" applyFont="1" applyFill="1" applyBorder="1" applyAlignment="1">
      <alignment horizontal="right"/>
    </xf>
    <xf numFmtId="4" fontId="14" fillId="0" borderId="0" xfId="76" applyNumberFormat="1" applyFont="1" applyFill="1" applyBorder="1" applyAlignment="1" applyProtection="1">
      <alignment horizontal="right"/>
      <protection locked="0"/>
    </xf>
    <xf numFmtId="0" fontId="11" fillId="0" borderId="0" xfId="0" applyFont="1" applyFill="1" applyBorder="1"/>
    <xf numFmtId="0" fontId="7" fillId="0" borderId="0" xfId="0" applyNumberFormat="1" applyFont="1" applyFill="1" applyBorder="1" applyAlignment="1">
      <alignment horizontal="center"/>
    </xf>
    <xf numFmtId="0" fontId="7" fillId="0" borderId="0" xfId="0" applyNumberFormat="1" applyFont="1" applyFill="1" applyBorder="1" applyAlignment="1">
      <alignment horizontal="right"/>
    </xf>
    <xf numFmtId="168" fontId="8" fillId="0" borderId="0" xfId="0" applyNumberFormat="1" applyFont="1" applyFill="1" applyBorder="1" applyAlignment="1">
      <alignment horizontal="right"/>
    </xf>
    <xf numFmtId="4" fontId="53" fillId="0" borderId="0" xfId="88" applyNumberFormat="1" applyFont="1" applyFill="1" applyBorder="1" applyAlignment="1">
      <alignment horizontal="right"/>
    </xf>
    <xf numFmtId="4" fontId="2" fillId="0" borderId="0" xfId="0" applyNumberFormat="1" applyFont="1" applyFill="1" applyAlignment="1">
      <alignment horizontal="right"/>
    </xf>
    <xf numFmtId="0" fontId="2" fillId="0" borderId="0" xfId="0" applyFont="1" applyFill="1" applyBorder="1" applyAlignment="1">
      <alignment vertical="top" wrapText="1"/>
    </xf>
    <xf numFmtId="9" fontId="0" fillId="0" borderId="0" xfId="0" applyNumberFormat="1" applyFont="1" applyFill="1" applyAlignment="1" applyProtection="1">
      <protection locked="0"/>
    </xf>
    <xf numFmtId="168" fontId="2" fillId="0" borderId="21" xfId="0" applyNumberFormat="1" applyFont="1" applyFill="1" applyBorder="1" applyAlignment="1">
      <alignment horizontal="right" vertical="center"/>
    </xf>
    <xf numFmtId="167" fontId="2" fillId="0" borderId="0" xfId="88" applyNumberFormat="1" applyFont="1" applyFill="1" applyBorder="1" applyAlignment="1">
      <alignment horizontal="right"/>
    </xf>
    <xf numFmtId="0" fontId="2" fillId="0" borderId="0" xfId="0" applyFont="1" applyFill="1" applyBorder="1"/>
    <xf numFmtId="4" fontId="42" fillId="0" borderId="0" xfId="0" applyNumberFormat="1" applyFont="1" applyFill="1" applyAlignment="1">
      <alignment horizontal="right"/>
    </xf>
    <xf numFmtId="169" fontId="6" fillId="0" borderId="0" xfId="0" applyNumberFormat="1" applyFont="1" applyFill="1" applyAlignment="1">
      <alignment horizontal="center"/>
    </xf>
    <xf numFmtId="0" fontId="2" fillId="0" borderId="0" xfId="0" applyNumberFormat="1" applyFont="1" applyFill="1"/>
    <xf numFmtId="0" fontId="2" fillId="0" borderId="0" xfId="0" applyNumberFormat="1" applyFont="1" applyFill="1" applyAlignment="1">
      <alignment horizontal="right"/>
    </xf>
    <xf numFmtId="168" fontId="3" fillId="0" borderId="0" xfId="0" applyNumberFormat="1" applyFont="1" applyFill="1" applyAlignment="1">
      <alignment horizontal="right"/>
    </xf>
    <xf numFmtId="0" fontId="1" fillId="0" borderId="0" xfId="0" quotePrefix="1" applyFont="1" applyFill="1" applyBorder="1" applyAlignment="1">
      <alignment horizontal="left" vertical="top" wrapText="1"/>
    </xf>
    <xf numFmtId="0" fontId="1" fillId="0" borderId="0" xfId="0" applyFont="1" applyFill="1" applyBorder="1" applyAlignment="1"/>
    <xf numFmtId="167" fontId="1" fillId="0" borderId="0" xfId="0" applyNumberFormat="1" applyFont="1" applyFill="1" applyBorder="1" applyAlignment="1"/>
    <xf numFmtId="4" fontId="10" fillId="0" borderId="0" xfId="0" applyNumberFormat="1" applyFont="1" applyFill="1" applyBorder="1" applyAlignment="1"/>
    <xf numFmtId="0" fontId="47" fillId="0" borderId="0" xfId="0" applyNumberFormat="1" applyFont="1" applyFill="1" applyProtection="1"/>
    <xf numFmtId="0" fontId="72" fillId="0" borderId="0" xfId="0" applyNumberFormat="1" applyFont="1" applyFill="1" applyProtection="1"/>
    <xf numFmtId="174" fontId="57" fillId="0" borderId="0" xfId="83" applyNumberFormat="1" applyFont="1" applyFill="1" applyAlignment="1" applyProtection="1">
      <alignment horizontal="right"/>
    </xf>
    <xf numFmtId="0" fontId="34" fillId="0" borderId="0" xfId="63" applyFont="1" applyFill="1" applyProtection="1"/>
    <xf numFmtId="174" fontId="32" fillId="0" borderId="0" xfId="63" applyNumberFormat="1" applyFont="1" applyFill="1" applyAlignment="1" applyProtection="1">
      <alignment horizontal="right"/>
    </xf>
    <xf numFmtId="0" fontId="32" fillId="0" borderId="0" xfId="63" applyFont="1" applyFill="1" applyBorder="1" applyAlignment="1" applyProtection="1">
      <alignment horizontal="center"/>
    </xf>
    <xf numFmtId="0" fontId="14" fillId="0" borderId="0" xfId="63" applyFont="1" applyFill="1" applyProtection="1"/>
    <xf numFmtId="166" fontId="2" fillId="0" borderId="0" xfId="0" applyNumberFormat="1" applyFont="1" applyFill="1" applyAlignment="1" applyProtection="1">
      <alignment horizontal="center"/>
    </xf>
    <xf numFmtId="166" fontId="2" fillId="0" borderId="0" xfId="0" applyNumberFormat="1" applyFont="1" applyFill="1" applyAlignment="1" applyProtection="1">
      <alignment horizontal="left" vertical="center"/>
    </xf>
    <xf numFmtId="174" fontId="2" fillId="0" borderId="0" xfId="83" applyNumberFormat="1" applyFont="1" applyFill="1" applyAlignment="1" applyProtection="1">
      <alignment horizontal="right" vertical="center"/>
    </xf>
    <xf numFmtId="0" fontId="2" fillId="0" borderId="0" xfId="0" applyNumberFormat="1" applyFont="1" applyFill="1" applyAlignment="1" applyProtection="1">
      <alignment vertical="center"/>
    </xf>
    <xf numFmtId="166" fontId="2" fillId="0" borderId="0" xfId="0" applyNumberFormat="1" applyFont="1" applyFill="1" applyBorder="1" applyAlignment="1" applyProtection="1">
      <alignment horizontal="center"/>
    </xf>
    <xf numFmtId="0" fontId="2" fillId="0" borderId="0" xfId="83" applyNumberFormat="1" applyFont="1" applyFill="1" applyBorder="1" applyAlignment="1" applyProtection="1">
      <alignment horizontal="left" vertical="center"/>
    </xf>
    <xf numFmtId="174" fontId="2" fillId="0" borderId="0" xfId="83" applyNumberFormat="1" applyFont="1" applyFill="1" applyBorder="1" applyAlignment="1" applyProtection="1">
      <alignment horizontal="right" vertical="center"/>
    </xf>
    <xf numFmtId="166" fontId="2" fillId="0" borderId="19" xfId="0" applyNumberFormat="1" applyFont="1" applyFill="1" applyBorder="1" applyAlignment="1" applyProtection="1">
      <alignment horizontal="center"/>
    </xf>
    <xf numFmtId="0" fontId="2" fillId="0" borderId="19" xfId="83" applyNumberFormat="1" applyFont="1" applyFill="1" applyBorder="1" applyAlignment="1" applyProtection="1">
      <alignment horizontal="left" vertical="center"/>
    </xf>
    <xf numFmtId="174" fontId="2" fillId="0" borderId="19" xfId="83" applyNumberFormat="1" applyFont="1" applyFill="1" applyBorder="1" applyAlignment="1" applyProtection="1">
      <alignment horizontal="right" vertical="center"/>
    </xf>
    <xf numFmtId="0" fontId="74" fillId="0" borderId="0" xfId="0" applyFont="1" applyFill="1" applyBorder="1" applyAlignment="1" applyProtection="1">
      <alignment vertical="center"/>
    </xf>
    <xf numFmtId="174" fontId="74" fillId="0" borderId="0" xfId="0" applyNumberFormat="1" applyFont="1" applyFill="1" applyBorder="1" applyAlignment="1" applyProtection="1">
      <alignment horizontal="right" vertical="center"/>
    </xf>
    <xf numFmtId="174" fontId="0" fillId="0" borderId="0" xfId="0" applyNumberFormat="1" applyFill="1" applyBorder="1" applyAlignment="1" applyProtection="1">
      <alignment horizontal="right"/>
    </xf>
    <xf numFmtId="174" fontId="47" fillId="0" borderId="0" xfId="85" applyNumberFormat="1" applyFont="1" applyFill="1" applyBorder="1" applyAlignment="1" applyProtection="1">
      <alignment horizontal="right"/>
    </xf>
    <xf numFmtId="166" fontId="2" fillId="0" borderId="0" xfId="0" applyNumberFormat="1" applyFont="1" applyFill="1" applyBorder="1" applyAlignment="1" applyProtection="1">
      <alignment horizontal="left"/>
    </xf>
    <xf numFmtId="174" fontId="2" fillId="0" borderId="0" xfId="85" applyNumberFormat="1" applyFont="1" applyFill="1" applyBorder="1" applyAlignment="1" applyProtection="1">
      <alignment horizontal="right"/>
    </xf>
    <xf numFmtId="166" fontId="2" fillId="0" borderId="0" xfId="0" applyNumberFormat="1" applyFont="1" applyFill="1" applyBorder="1" applyAlignment="1" applyProtection="1">
      <alignment horizontal="left" vertical="center"/>
    </xf>
    <xf numFmtId="174" fontId="2" fillId="0" borderId="0" xfId="85" applyNumberFormat="1" applyFont="1" applyFill="1" applyBorder="1" applyAlignment="1" applyProtection="1">
      <alignment horizontal="right" vertical="center"/>
    </xf>
    <xf numFmtId="166" fontId="2" fillId="0" borderId="19" xfId="0" applyNumberFormat="1" applyFont="1" applyFill="1" applyBorder="1" applyAlignment="1" applyProtection="1">
      <alignment horizontal="left" vertical="center"/>
    </xf>
    <xf numFmtId="174" fontId="2" fillId="0" borderId="19" xfId="85" applyNumberFormat="1" applyFont="1" applyFill="1" applyBorder="1" applyAlignment="1" applyProtection="1">
      <alignment horizontal="right" vertical="center"/>
    </xf>
    <xf numFmtId="0" fontId="30" fillId="0" borderId="0" xfId="0" applyFont="1" applyFill="1" applyBorder="1" applyProtection="1"/>
    <xf numFmtId="174" fontId="30" fillId="0" borderId="0" xfId="0" applyNumberFormat="1" applyFont="1" applyFill="1" applyBorder="1" applyAlignment="1" applyProtection="1">
      <alignment horizontal="right"/>
    </xf>
    <xf numFmtId="0" fontId="3" fillId="0" borderId="0" xfId="0" applyFont="1" applyFill="1" applyBorder="1" applyProtection="1"/>
    <xf numFmtId="174" fontId="5" fillId="0" borderId="0" xfId="83" applyNumberFormat="1" applyFont="1" applyFill="1" applyBorder="1" applyAlignment="1" applyProtection="1">
      <alignment horizontal="right"/>
    </xf>
    <xf numFmtId="0" fontId="99" fillId="0" borderId="0" xfId="117" applyNumberFormat="1" applyFont="1" applyFill="1" applyBorder="1" applyAlignment="1">
      <alignment horizontal="left" vertical="top" wrapText="1"/>
    </xf>
    <xf numFmtId="169" fontId="3" fillId="0" borderId="0" xfId="39" applyNumberFormat="1" applyFont="1" applyFill="1" applyBorder="1" applyAlignment="1" applyProtection="1">
      <alignment horizontal="center"/>
    </xf>
    <xf numFmtId="0" fontId="3" fillId="0" borderId="0" xfId="39" applyFont="1" applyFill="1" applyBorder="1" applyAlignment="1" applyProtection="1">
      <alignment horizontal="left"/>
    </xf>
    <xf numFmtId="0" fontId="6" fillId="0" borderId="0" xfId="39" applyFont="1" applyFill="1" applyBorder="1" applyAlignment="1" applyProtection="1">
      <alignment horizontal="right"/>
    </xf>
    <xf numFmtId="4" fontId="3" fillId="0" borderId="0" xfId="39" applyNumberFormat="1" applyFont="1" applyFill="1" applyBorder="1" applyAlignment="1" applyProtection="1">
      <alignment horizontal="right"/>
    </xf>
    <xf numFmtId="4" fontId="60" fillId="0" borderId="0" xfId="85" applyNumberFormat="1" applyFont="1" applyFill="1" applyBorder="1" applyAlignment="1" applyProtection="1">
      <alignment horizontal="right"/>
    </xf>
    <xf numFmtId="4" fontId="1" fillId="0" borderId="0" xfId="85" applyNumberFormat="1" applyFont="1" applyFill="1" applyBorder="1" applyAlignment="1" applyProtection="1">
      <alignment horizontal="right"/>
    </xf>
    <xf numFmtId="0" fontId="60" fillId="0" borderId="0" xfId="39" applyFont="1" applyFill="1" applyProtection="1"/>
    <xf numFmtId="169" fontId="61" fillId="0" borderId="0" xfId="39" applyNumberFormat="1" applyFont="1" applyFill="1" applyAlignment="1" applyProtection="1">
      <alignment horizontal="center" vertical="top"/>
    </xf>
    <xf numFmtId="0" fontId="5" fillId="0" borderId="0" xfId="88" applyNumberFormat="1" applyFont="1" applyFill="1" applyBorder="1" applyAlignment="1" applyProtection="1">
      <alignment horizontal="left" wrapText="1"/>
    </xf>
    <xf numFmtId="0" fontId="61" fillId="0" borderId="0" xfId="39" applyNumberFormat="1" applyFont="1" applyFill="1" applyBorder="1" applyAlignment="1" applyProtection="1">
      <alignment horizontal="right"/>
    </xf>
    <xf numFmtId="4" fontId="1" fillId="0" borderId="0" xfId="39" applyNumberFormat="1" applyFont="1" applyFill="1" applyBorder="1" applyAlignment="1" applyProtection="1">
      <alignment horizontal="right"/>
    </xf>
    <xf numFmtId="4" fontId="61" fillId="0" borderId="0" xfId="85" applyNumberFormat="1" applyFont="1" applyFill="1" applyBorder="1" applyAlignment="1" applyProtection="1">
      <alignment horizontal="right"/>
    </xf>
    <xf numFmtId="0" fontId="1" fillId="0" borderId="0" xfId="39" applyFont="1" applyFill="1" applyProtection="1"/>
    <xf numFmtId="169" fontId="6" fillId="0" borderId="0" xfId="39" applyNumberFormat="1" applyFont="1" applyFill="1" applyBorder="1" applyAlignment="1" applyProtection="1">
      <alignment horizontal="center"/>
    </xf>
    <xf numFmtId="0" fontId="6" fillId="0" borderId="0" xfId="39" applyFont="1" applyFill="1" applyBorder="1" applyAlignment="1" applyProtection="1">
      <alignment horizontal="left"/>
    </xf>
    <xf numFmtId="169" fontId="8" fillId="0" borderId="11" xfId="85" applyNumberFormat="1" applyFont="1" applyFill="1" applyBorder="1" applyAlignment="1" applyProtection="1">
      <alignment horizontal="center"/>
    </xf>
    <xf numFmtId="0" fontId="7" fillId="0" borderId="12" xfId="39" applyNumberFormat="1" applyFont="1" applyFill="1" applyBorder="1" applyAlignment="1" applyProtection="1">
      <alignment horizontal="center"/>
    </xf>
    <xf numFmtId="4" fontId="8" fillId="0" borderId="12" xfId="39" applyNumberFormat="1" applyFont="1" applyFill="1" applyBorder="1" applyAlignment="1" applyProtection="1">
      <alignment horizontal="center"/>
    </xf>
    <xf numFmtId="4" fontId="7" fillId="0" borderId="12" xfId="85" applyNumberFormat="1" applyFont="1" applyFill="1" applyBorder="1" applyAlignment="1" applyProtection="1">
      <alignment horizontal="right"/>
    </xf>
    <xf numFmtId="4" fontId="7" fillId="0" borderId="14" xfId="85" applyNumberFormat="1" applyFont="1" applyFill="1" applyBorder="1" applyAlignment="1" applyProtection="1">
      <alignment horizontal="right"/>
    </xf>
    <xf numFmtId="0" fontId="60" fillId="0" borderId="0" xfId="39" applyFont="1" applyFill="1" applyBorder="1" applyProtection="1"/>
    <xf numFmtId="169" fontId="7" fillId="0" borderId="0" xfId="39" applyNumberFormat="1" applyFont="1" applyFill="1" applyBorder="1" applyAlignment="1" applyProtection="1">
      <alignment horizontal="center"/>
    </xf>
    <xf numFmtId="0" fontId="1" fillId="0" borderId="0" xfId="39" applyFont="1" applyFill="1" applyBorder="1" applyAlignment="1" applyProtection="1">
      <alignment horizontal="left" vertical="top" wrapText="1"/>
    </xf>
    <xf numFmtId="169" fontId="3" fillId="0" borderId="0" xfId="0" applyNumberFormat="1" applyFont="1" applyFill="1" applyAlignment="1">
      <alignment horizontal="center"/>
    </xf>
    <xf numFmtId="0" fontId="3" fillId="0" borderId="0" xfId="0" applyFont="1" applyFill="1" applyAlignment="1"/>
    <xf numFmtId="0" fontId="3" fillId="0" borderId="0" xfId="0" applyFont="1" applyFill="1" applyAlignment="1">
      <alignment horizontal="right"/>
    </xf>
    <xf numFmtId="168" fontId="1" fillId="0" borderId="0" xfId="0" applyNumberFormat="1" applyFont="1" applyFill="1" applyAlignment="1">
      <alignment horizontal="right"/>
    </xf>
    <xf numFmtId="4" fontId="1" fillId="0" borderId="0" xfId="0" applyNumberFormat="1" applyFont="1" applyFill="1" applyAlignment="1">
      <alignment horizontal="right"/>
    </xf>
    <xf numFmtId="4" fontId="3" fillId="0" borderId="0" xfId="88" applyNumberFormat="1" applyFont="1" applyFill="1" applyBorder="1" applyAlignment="1">
      <alignment horizontal="right"/>
    </xf>
    <xf numFmtId="0" fontId="3" fillId="0" borderId="0" xfId="0" applyFont="1" applyFill="1" applyBorder="1" applyAlignment="1">
      <alignment horizontal="left"/>
    </xf>
    <xf numFmtId="0" fontId="1" fillId="0" borderId="0" xfId="0" quotePrefix="1" applyFont="1" applyFill="1" applyAlignment="1">
      <alignment horizontal="left" vertical="top" wrapText="1"/>
    </xf>
    <xf numFmtId="0" fontId="1" fillId="0" borderId="0" xfId="88" applyNumberFormat="1" applyFont="1" applyFill="1" applyBorder="1" applyAlignment="1">
      <alignment horizontal="right"/>
    </xf>
    <xf numFmtId="168" fontId="1" fillId="0" borderId="0" xfId="88" applyNumberFormat="1" applyFont="1" applyFill="1" applyBorder="1" applyAlignment="1">
      <alignment horizontal="right"/>
    </xf>
    <xf numFmtId="4" fontId="1" fillId="0" borderId="0" xfId="88" applyNumberFormat="1" applyFont="1" applyFill="1" applyBorder="1" applyAlignment="1">
      <alignment horizontal="right"/>
    </xf>
    <xf numFmtId="0" fontId="8" fillId="0" borderId="12" xfId="0" applyNumberFormat="1" applyFont="1" applyFill="1" applyBorder="1" applyAlignment="1">
      <alignment horizontal="center"/>
    </xf>
    <xf numFmtId="0" fontId="8" fillId="0" borderId="12" xfId="0" applyNumberFormat="1" applyFont="1" applyFill="1" applyBorder="1" applyAlignment="1">
      <alignment horizontal="right"/>
    </xf>
    <xf numFmtId="4" fontId="8" fillId="0" borderId="12" xfId="88" applyNumberFormat="1" applyFont="1" applyFill="1" applyBorder="1" applyAlignment="1">
      <alignment horizontal="right"/>
    </xf>
    <xf numFmtId="4" fontId="8" fillId="0" borderId="14" xfId="88" applyNumberFormat="1" applyFont="1" applyFill="1" applyBorder="1" applyAlignment="1">
      <alignment horizontal="right"/>
    </xf>
    <xf numFmtId="0" fontId="1" fillId="0" borderId="0" xfId="0" applyFont="1" applyFill="1" applyBorder="1"/>
    <xf numFmtId="169" fontId="8" fillId="0" borderId="0" xfId="0" applyNumberFormat="1" applyFont="1" applyFill="1" applyBorder="1" applyAlignment="1">
      <alignment horizontal="center" vertical="top"/>
    </xf>
    <xf numFmtId="169" fontId="7" fillId="0" borderId="0" xfId="0" applyNumberFormat="1" applyFont="1" applyFill="1" applyBorder="1" applyAlignment="1">
      <alignment horizontal="center" vertical="top"/>
    </xf>
    <xf numFmtId="4" fontId="14" fillId="0" borderId="0" xfId="82" applyNumberFormat="1" applyFont="1" applyFill="1" applyBorder="1" applyAlignment="1">
      <alignment horizontal="right"/>
    </xf>
    <xf numFmtId="4" fontId="0" fillId="0" borderId="0" xfId="0" applyNumberFormat="1" applyFill="1" applyAlignment="1">
      <alignment horizontal="right"/>
    </xf>
    <xf numFmtId="0" fontId="1" fillId="0" borderId="0" xfId="0" applyFont="1" applyFill="1" applyBorder="1" applyAlignment="1">
      <alignment horizontal="left"/>
    </xf>
    <xf numFmtId="0" fontId="2" fillId="0" borderId="0" xfId="0" applyFont="1" applyFill="1" applyBorder="1" applyAlignment="1">
      <alignment horizontal="left" vertical="top" wrapText="1"/>
    </xf>
    <xf numFmtId="0" fontId="11" fillId="0" borderId="0" xfId="88" applyNumberFormat="1" applyFont="1" applyFill="1" applyBorder="1" applyAlignment="1">
      <alignment horizontal="right"/>
    </xf>
    <xf numFmtId="0" fontId="14" fillId="0" borderId="0" xfId="88" applyNumberFormat="1" applyFont="1" applyFill="1" applyBorder="1" applyAlignment="1" applyProtection="1">
      <alignment horizontal="left" vertical="top" wrapText="1"/>
    </xf>
    <xf numFmtId="169" fontId="0" fillId="0" borderId="0" xfId="0" applyNumberFormat="1" applyFill="1" applyAlignment="1">
      <alignment horizontal="center"/>
    </xf>
    <xf numFmtId="168" fontId="2" fillId="0" borderId="0" xfId="0" applyNumberFormat="1" applyFont="1" applyFill="1" applyAlignment="1">
      <alignment horizontal="right"/>
    </xf>
    <xf numFmtId="4" fontId="2" fillId="0" borderId="0" xfId="101" applyNumberFormat="1" applyFont="1" applyFill="1" applyAlignment="1" applyProtection="1">
      <alignment horizontal="right"/>
      <protection locked="0"/>
    </xf>
    <xf numFmtId="4" fontId="2" fillId="0" borderId="0" xfId="101" applyNumberFormat="1" applyFont="1" applyFill="1" applyAlignment="1">
      <alignment horizontal="right"/>
    </xf>
    <xf numFmtId="0" fontId="30" fillId="0" borderId="0" xfId="0" applyNumberFormat="1" applyFont="1" applyFill="1" applyBorder="1" applyAlignment="1"/>
    <xf numFmtId="0" fontId="11" fillId="0" borderId="0" xfId="0" applyFont="1" applyFill="1" applyAlignment="1">
      <alignment vertical="top" wrapText="1"/>
    </xf>
    <xf numFmtId="0" fontId="2" fillId="0" borderId="0" xfId="0" quotePrefix="1" applyFont="1" applyFill="1" applyAlignment="1">
      <alignment vertical="top" wrapText="1"/>
    </xf>
    <xf numFmtId="0" fontId="0" fillId="0" borderId="0" xfId="0" applyNumberFormat="1" applyFill="1"/>
    <xf numFmtId="169" fontId="8" fillId="0" borderId="0" xfId="83" applyNumberFormat="1" applyFont="1" applyFill="1" applyBorder="1" applyAlignment="1" applyProtection="1">
      <alignment horizontal="center" vertical="top"/>
    </xf>
    <xf numFmtId="168" fontId="14" fillId="0" borderId="0" xfId="83" applyNumberFormat="1" applyFont="1" applyFill="1" applyBorder="1" applyAlignment="1" applyProtection="1">
      <alignment horizontal="right"/>
    </xf>
    <xf numFmtId="169" fontId="3" fillId="0" borderId="0" xfId="108" applyNumberFormat="1" applyFont="1" applyFill="1" applyBorder="1" applyAlignment="1" applyProtection="1">
      <alignment horizontal="center"/>
    </xf>
    <xf numFmtId="0" fontId="3" fillId="0" borderId="0" xfId="108" applyNumberFormat="1" applyFont="1" applyFill="1" applyBorder="1" applyAlignment="1" applyProtection="1">
      <alignment horizontal="left"/>
    </xf>
    <xf numFmtId="0" fontId="2" fillId="0" borderId="0" xfId="108" applyNumberFormat="1" applyFont="1" applyFill="1" applyBorder="1" applyAlignment="1" applyProtection="1">
      <alignment horizontal="right"/>
    </xf>
    <xf numFmtId="4" fontId="2" fillId="0" borderId="0" xfId="108" applyNumberFormat="1" applyFont="1" applyFill="1" applyBorder="1" applyAlignment="1" applyProtection="1">
      <alignment horizontal="right"/>
    </xf>
    <xf numFmtId="0" fontId="5" fillId="0" borderId="0" xfId="108" applyNumberFormat="1" applyFont="1" applyFill="1" applyBorder="1" applyAlignment="1" applyProtection="1">
      <alignment horizontal="left"/>
    </xf>
    <xf numFmtId="0" fontId="6" fillId="0" borderId="0" xfId="108" quotePrefix="1" applyNumberFormat="1" applyFont="1" applyFill="1" applyBorder="1" applyAlignment="1" applyProtection="1">
      <alignment horizontal="left" vertical="top" wrapText="1"/>
    </xf>
    <xf numFmtId="0" fontId="6" fillId="0" borderId="0" xfId="108" applyNumberFormat="1" applyFont="1" applyFill="1" applyBorder="1" applyAlignment="1" applyProtection="1">
      <alignment horizontal="right"/>
    </xf>
    <xf numFmtId="4" fontId="6" fillId="0" borderId="0" xfId="108" applyNumberFormat="1" applyFont="1" applyFill="1" applyBorder="1" applyAlignment="1" applyProtection="1">
      <alignment horizontal="right"/>
    </xf>
    <xf numFmtId="0" fontId="6" fillId="0" borderId="0" xfId="108" applyNumberFormat="1" applyFont="1" applyFill="1" applyBorder="1" applyAlignment="1" applyProtection="1">
      <alignment horizontal="left"/>
    </xf>
    <xf numFmtId="4" fontId="7" fillId="0" borderId="0" xfId="108" applyNumberFormat="1" applyFont="1" applyFill="1" applyBorder="1" applyAlignment="1" applyProtection="1">
      <alignment horizontal="right"/>
    </xf>
    <xf numFmtId="0" fontId="14" fillId="0" borderId="0" xfId="66" applyNumberFormat="1" applyFont="1" applyFill="1" applyBorder="1" applyAlignment="1" applyProtection="1">
      <alignment horizontal="right"/>
    </xf>
    <xf numFmtId="4" fontId="14" fillId="0" borderId="0" xfId="110" applyNumberFormat="1" applyFont="1" applyFill="1" applyBorder="1" applyAlignment="1" applyProtection="1"/>
    <xf numFmtId="0" fontId="6" fillId="0" borderId="0" xfId="0" applyFont="1" applyFill="1" applyBorder="1" applyProtection="1">
      <protection locked="0"/>
    </xf>
    <xf numFmtId="0" fontId="14" fillId="0" borderId="0" xfId="110" applyNumberFormat="1" applyFont="1" applyFill="1" applyBorder="1" applyAlignment="1" applyProtection="1">
      <alignment horizontal="left" vertical="top"/>
    </xf>
    <xf numFmtId="0" fontId="14" fillId="0" borderId="0" xfId="110" applyNumberFormat="1" applyFont="1" applyFill="1" applyBorder="1" applyAlignment="1" applyProtection="1">
      <alignment horizontal="right"/>
    </xf>
    <xf numFmtId="0" fontId="14" fillId="0" borderId="0" xfId="86" applyNumberFormat="1" applyFont="1" applyFill="1" applyBorder="1" applyAlignment="1" applyProtection="1">
      <alignment horizontal="left" vertical="top" wrapText="1"/>
    </xf>
    <xf numFmtId="0" fontId="14" fillId="0" borderId="0" xfId="39" applyNumberFormat="1" applyFont="1" applyFill="1" applyBorder="1" applyAlignment="1" applyProtection="1">
      <alignment horizontal="right"/>
    </xf>
    <xf numFmtId="4" fontId="1" fillId="0" borderId="0" xfId="117" applyNumberFormat="1" applyFont="1" applyFill="1" applyBorder="1" applyAlignment="1">
      <alignment horizontal="right"/>
    </xf>
    <xf numFmtId="0" fontId="41" fillId="0" borderId="0" xfId="39" applyFill="1" applyProtection="1">
      <protection locked="0"/>
    </xf>
    <xf numFmtId="0" fontId="1" fillId="0" borderId="0" xfId="108" applyNumberFormat="1" applyFont="1" applyFill="1" applyBorder="1" applyAlignment="1">
      <alignment horizontal="left" vertical="top" wrapText="1"/>
    </xf>
    <xf numFmtId="167" fontId="1" fillId="0" borderId="0" xfId="0" applyNumberFormat="1" applyFont="1" applyFill="1" applyBorder="1" applyAlignment="1">
      <alignment horizontal="center"/>
    </xf>
    <xf numFmtId="4" fontId="2" fillId="0" borderId="0" xfId="86" applyNumberFormat="1" applyFont="1" applyFill="1" applyBorder="1" applyAlignment="1">
      <alignment horizontal="right"/>
    </xf>
    <xf numFmtId="169" fontId="8" fillId="0" borderId="0" xfId="86" applyNumberFormat="1" applyFont="1" applyFill="1" applyBorder="1" applyAlignment="1">
      <alignment horizontal="center" vertical="top"/>
    </xf>
    <xf numFmtId="169" fontId="8" fillId="0" borderId="0" xfId="108" applyNumberFormat="1" applyFont="1" applyFill="1" applyBorder="1" applyAlignment="1" applyProtection="1">
      <alignment horizontal="center" vertical="top"/>
    </xf>
    <xf numFmtId="4" fontId="14" fillId="0" borderId="0" xfId="108" applyNumberFormat="1" applyFont="1" applyFill="1" applyBorder="1" applyAlignment="1" applyProtection="1">
      <alignment horizontal="right"/>
    </xf>
    <xf numFmtId="168" fontId="14" fillId="0" borderId="0" xfId="0" applyNumberFormat="1" applyFont="1" applyFill="1" applyAlignment="1" applyProtection="1">
      <alignment horizontal="right"/>
    </xf>
    <xf numFmtId="169" fontId="8" fillId="0" borderId="0" xfId="83" applyNumberFormat="1" applyFont="1" applyFill="1" applyBorder="1" applyAlignment="1">
      <alignment horizontal="center" vertical="top"/>
    </xf>
    <xf numFmtId="0" fontId="1" fillId="0" borderId="0" xfId="0" quotePrefix="1" applyNumberFormat="1" applyFont="1" applyFill="1" applyBorder="1" applyAlignment="1" applyProtection="1">
      <alignment horizontal="left"/>
    </xf>
    <xf numFmtId="0" fontId="14" fillId="0" borderId="0" xfId="83" applyNumberFormat="1" applyFont="1" applyFill="1" applyBorder="1" applyAlignment="1" applyProtection="1">
      <alignment horizontal="right"/>
    </xf>
    <xf numFmtId="0" fontId="6" fillId="0" borderId="0" xfId="68" applyFont="1" applyFill="1" applyProtection="1">
      <protection locked="0"/>
    </xf>
    <xf numFmtId="9" fontId="69" fillId="0" borderId="0" xfId="0" applyNumberFormat="1" applyFont="1" applyFill="1" applyAlignment="1" applyProtection="1">
      <alignment horizontal="right"/>
      <protection locked="0"/>
    </xf>
    <xf numFmtId="169" fontId="8" fillId="0" borderId="0" xfId="108" applyNumberFormat="1" applyFont="1" applyFill="1" applyBorder="1" applyAlignment="1" applyProtection="1">
      <alignment horizontal="center"/>
    </xf>
    <xf numFmtId="0" fontId="14" fillId="0" borderId="0" xfId="108" applyNumberFormat="1" applyFont="1" applyFill="1" applyBorder="1" applyAlignment="1" applyProtection="1">
      <alignment horizontal="left"/>
    </xf>
    <xf numFmtId="0" fontId="14" fillId="0" borderId="0" xfId="108" applyNumberFormat="1" applyFont="1" applyFill="1" applyBorder="1" applyAlignment="1" applyProtection="1">
      <alignment horizontal="right"/>
    </xf>
    <xf numFmtId="169" fontId="8" fillId="0" borderId="15" xfId="0" applyNumberFormat="1" applyFont="1" applyFill="1" applyBorder="1" applyAlignment="1" applyProtection="1">
      <alignment horizontal="center"/>
    </xf>
    <xf numFmtId="0" fontId="14" fillId="0" borderId="10" xfId="0" applyNumberFormat="1" applyFont="1" applyFill="1" applyBorder="1" applyAlignment="1" applyProtection="1">
      <alignment horizontal="right"/>
    </xf>
    <xf numFmtId="4" fontId="34" fillId="0" borderId="13" xfId="108" applyNumberFormat="1" applyFont="1" applyFill="1" applyBorder="1" applyAlignment="1" applyProtection="1">
      <alignment horizontal="right" vertical="center"/>
    </xf>
    <xf numFmtId="169"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right"/>
    </xf>
    <xf numFmtId="169" fontId="6" fillId="0" borderId="0" xfId="0" applyNumberFormat="1" applyFont="1" applyFill="1" applyAlignment="1" applyProtection="1">
      <alignment horizontal="center"/>
    </xf>
    <xf numFmtId="0" fontId="1" fillId="0" borderId="0" xfId="0" applyNumberFormat="1" applyFont="1" applyFill="1" applyProtection="1"/>
    <xf numFmtId="0" fontId="1" fillId="0" borderId="0" xfId="0" applyNumberFormat="1" applyFont="1" applyFill="1" applyAlignment="1" applyProtection="1">
      <alignment horizontal="right"/>
    </xf>
    <xf numFmtId="4" fontId="1" fillId="0" borderId="0" xfId="0" applyNumberFormat="1" applyFont="1" applyFill="1" applyAlignment="1" applyProtection="1">
      <alignment horizontal="right"/>
    </xf>
    <xf numFmtId="168" fontId="3" fillId="0" borderId="0" xfId="0" applyNumberFormat="1" applyFont="1" applyFill="1" applyAlignment="1" applyProtection="1">
      <alignment horizontal="right"/>
    </xf>
    <xf numFmtId="167" fontId="1" fillId="0" borderId="0" xfId="108" applyNumberFormat="1" applyFont="1" applyFill="1" applyBorder="1" applyAlignment="1" applyProtection="1">
      <alignment horizontal="right"/>
    </xf>
    <xf numFmtId="167" fontId="6" fillId="0" borderId="0" xfId="108" applyNumberFormat="1" applyFont="1" applyFill="1" applyBorder="1" applyAlignment="1" applyProtection="1">
      <alignment horizontal="right"/>
    </xf>
    <xf numFmtId="167" fontId="8" fillId="0" borderId="12" xfId="0" applyNumberFormat="1" applyFont="1" applyFill="1" applyBorder="1" applyAlignment="1">
      <alignment horizontal="right"/>
    </xf>
    <xf numFmtId="167" fontId="8" fillId="0" borderId="0" xfId="0" applyNumberFormat="1" applyFont="1" applyFill="1" applyBorder="1" applyAlignment="1" applyProtection="1">
      <alignment horizontal="right"/>
    </xf>
    <xf numFmtId="167" fontId="14" fillId="0" borderId="0" xfId="88" applyNumberFormat="1" applyFont="1" applyFill="1" applyBorder="1" applyAlignment="1" applyProtection="1"/>
    <xf numFmtId="167" fontId="14" fillId="0" borderId="0" xfId="110" applyNumberFormat="1" applyFont="1" applyFill="1" applyBorder="1" applyAlignment="1" applyProtection="1"/>
    <xf numFmtId="167" fontId="14" fillId="0" borderId="0" xfId="39" applyNumberFormat="1" applyFont="1" applyFill="1" applyAlignment="1" applyProtection="1">
      <alignment horizontal="right"/>
    </xf>
    <xf numFmtId="167" fontId="14" fillId="0" borderId="0" xfId="0" applyNumberFormat="1" applyFont="1" applyFill="1" applyAlignment="1" applyProtection="1">
      <alignment horizontal="right"/>
    </xf>
    <xf numFmtId="167" fontId="14" fillId="0" borderId="0" xfId="87" applyNumberFormat="1" applyFont="1" applyFill="1" applyBorder="1" applyAlignment="1" applyProtection="1">
      <alignment horizontal="right"/>
      <protection locked="0"/>
    </xf>
    <xf numFmtId="167" fontId="14" fillId="0" borderId="10" xfId="0" applyNumberFormat="1" applyFont="1" applyFill="1" applyBorder="1" applyAlignment="1" applyProtection="1">
      <alignment horizontal="right"/>
    </xf>
    <xf numFmtId="167" fontId="1" fillId="0" borderId="0" xfId="0" applyNumberFormat="1" applyFont="1" applyFill="1" applyBorder="1" applyAlignment="1" applyProtection="1">
      <alignment horizontal="right"/>
    </xf>
    <xf numFmtId="167" fontId="3" fillId="0" borderId="0" xfId="0" applyNumberFormat="1" applyFont="1" applyFill="1" applyAlignment="1" applyProtection="1">
      <alignment horizontal="right"/>
    </xf>
    <xf numFmtId="4" fontId="1" fillId="0" borderId="0" xfId="222" applyNumberFormat="1" applyFont="1" applyFill="1" applyBorder="1" applyAlignment="1">
      <alignment horizontal="right"/>
    </xf>
    <xf numFmtId="169" fontId="8" fillId="0" borderId="0" xfId="90" applyNumberFormat="1" applyFont="1" applyFill="1" applyBorder="1" applyAlignment="1">
      <alignment horizontal="center" vertical="top"/>
    </xf>
    <xf numFmtId="0" fontId="1" fillId="0" borderId="0" xfId="90" applyNumberFormat="1" applyFont="1" applyFill="1" applyBorder="1" applyAlignment="1">
      <alignment vertical="top" wrapText="1"/>
    </xf>
    <xf numFmtId="168" fontId="1" fillId="0" borderId="0" xfId="90" applyNumberFormat="1" applyFont="1" applyFill="1" applyBorder="1" applyAlignment="1">
      <alignment horizontal="right"/>
    </xf>
    <xf numFmtId="4" fontId="1" fillId="0" borderId="0" xfId="90" applyNumberFormat="1" applyFont="1" applyFill="1" applyBorder="1" applyAlignment="1">
      <alignment horizontal="right"/>
    </xf>
    <xf numFmtId="168"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left" wrapText="1"/>
    </xf>
    <xf numFmtId="0" fontId="2" fillId="0" borderId="0" xfId="0" applyNumberFormat="1" applyFont="1" applyFill="1" applyBorder="1" applyAlignment="1">
      <alignment horizontal="left" vertical="top" wrapText="1"/>
    </xf>
    <xf numFmtId="0" fontId="46" fillId="0" borderId="0" xfId="83" applyNumberFormat="1" applyFont="1" applyFill="1" applyBorder="1" applyAlignment="1" applyProtection="1">
      <alignment horizontal="left" wrapText="1"/>
    </xf>
    <xf numFmtId="169" fontId="8" fillId="0" borderId="15" xfId="83" applyNumberFormat="1" applyFont="1" applyFill="1" applyBorder="1" applyAlignment="1" applyProtection="1">
      <alignment horizontal="center"/>
    </xf>
    <xf numFmtId="168" fontId="34" fillId="0" borderId="10" xfId="83" applyNumberFormat="1" applyFont="1" applyFill="1" applyBorder="1" applyAlignment="1" applyProtection="1">
      <alignment horizontal="right"/>
    </xf>
    <xf numFmtId="0" fontId="14" fillId="0" borderId="0" xfId="0" applyFont="1" applyFill="1" applyAlignment="1">
      <alignment horizontal="right"/>
    </xf>
    <xf numFmtId="0" fontId="1" fillId="0" borderId="0" xfId="222" applyNumberFormat="1" applyFont="1" applyFill="1" applyBorder="1" applyAlignment="1">
      <alignment horizontal="left" vertical="top" wrapText="1"/>
    </xf>
    <xf numFmtId="4" fontId="6" fillId="0" borderId="0" xfId="222" applyNumberFormat="1" applyFont="1" applyFill="1" applyBorder="1" applyAlignment="1">
      <alignment horizontal="right"/>
    </xf>
    <xf numFmtId="0" fontId="1" fillId="0" borderId="0" xfId="86" quotePrefix="1" applyNumberFormat="1" applyFont="1" applyFill="1" applyBorder="1" applyAlignment="1">
      <alignment horizontal="left" vertical="top" wrapText="1"/>
    </xf>
    <xf numFmtId="0" fontId="1" fillId="0" borderId="0" xfId="222" applyNumberFormat="1" applyFont="1" applyFill="1" applyBorder="1" applyAlignment="1">
      <alignment horizontal="right"/>
    </xf>
    <xf numFmtId="0" fontId="1" fillId="0" borderId="0" xfId="222" quotePrefix="1" applyNumberFormat="1" applyFont="1" applyFill="1" applyBorder="1" applyAlignment="1">
      <alignment horizontal="left" vertical="top" wrapText="1"/>
    </xf>
    <xf numFmtId="169" fontId="3" fillId="0" borderId="0" xfId="0" applyNumberFormat="1" applyFont="1" applyFill="1" applyAlignment="1">
      <alignment horizontal="center" vertical="top"/>
    </xf>
    <xf numFmtId="0" fontId="3" fillId="0" borderId="0" xfId="0" applyNumberFormat="1" applyFont="1" applyFill="1" applyBorder="1" applyAlignment="1">
      <alignment horizontal="left" vertical="top" wrapText="1"/>
    </xf>
    <xf numFmtId="4" fontId="3" fillId="0" borderId="0" xfId="83" applyNumberFormat="1" applyFont="1" applyFill="1" applyBorder="1" applyAlignment="1">
      <alignment horizontal="right"/>
    </xf>
    <xf numFmtId="0" fontId="5" fillId="0" borderId="0" xfId="0" applyNumberFormat="1" applyFont="1" applyFill="1" applyBorder="1" applyAlignment="1">
      <alignment horizontal="left" vertical="top" wrapText="1"/>
    </xf>
    <xf numFmtId="0" fontId="6" fillId="0" borderId="0" xfId="0" quotePrefix="1" applyNumberFormat="1" applyFont="1" applyFill="1" applyBorder="1" applyAlignment="1">
      <alignment horizontal="left" vertical="top" wrapText="1"/>
    </xf>
    <xf numFmtId="4" fontId="3" fillId="0" borderId="0" xfId="89" applyNumberFormat="1" applyFont="1" applyFill="1" applyBorder="1" applyAlignment="1">
      <alignment horizontal="right"/>
    </xf>
    <xf numFmtId="168" fontId="6" fillId="0" borderId="0" xfId="88" applyNumberFormat="1" applyFont="1" applyFill="1" applyBorder="1" applyAlignment="1"/>
    <xf numFmtId="0" fontId="0" fillId="0" borderId="0" xfId="0" applyFont="1" applyFill="1" applyBorder="1"/>
    <xf numFmtId="0" fontId="1" fillId="0" borderId="0" xfId="83" applyNumberFormat="1" applyFont="1" applyFill="1" applyBorder="1" applyAlignment="1">
      <alignment horizontal="left" vertical="top" wrapText="1"/>
    </xf>
    <xf numFmtId="0" fontId="3" fillId="0" borderId="0" xfId="83" applyNumberFormat="1" applyFont="1" applyFill="1" applyBorder="1" applyAlignment="1">
      <alignment horizontal="right"/>
    </xf>
    <xf numFmtId="168" fontId="1" fillId="0" borderId="0" xfId="83" applyNumberFormat="1" applyFont="1" applyFill="1" applyBorder="1" applyAlignment="1"/>
    <xf numFmtId="4" fontId="6" fillId="0" borderId="0" xfId="83" applyNumberFormat="1" applyFont="1" applyFill="1" applyBorder="1" applyAlignment="1">
      <alignment horizontal="right"/>
    </xf>
    <xf numFmtId="0" fontId="1" fillId="0" borderId="0" xfId="88" applyNumberFormat="1" applyFont="1" applyFill="1" applyBorder="1" applyAlignment="1">
      <alignment horizontal="left" vertical="top" wrapText="1"/>
    </xf>
    <xf numFmtId="4" fontId="0" fillId="0" borderId="0" xfId="0" applyNumberFormat="1" applyFont="1" applyFill="1" applyAlignment="1" applyProtection="1">
      <alignment horizontal="right"/>
      <protection locked="0"/>
    </xf>
    <xf numFmtId="0" fontId="1" fillId="0" borderId="0" xfId="64" applyNumberFormat="1" applyFont="1" applyFill="1" applyBorder="1" applyAlignment="1">
      <alignment horizontal="right"/>
    </xf>
    <xf numFmtId="168" fontId="1" fillId="0" borderId="0" xfId="64" applyNumberFormat="1" applyFont="1" applyFill="1" applyBorder="1" applyAlignment="1"/>
    <xf numFmtId="4" fontId="1" fillId="0" borderId="0" xfId="64" applyNumberFormat="1" applyFont="1" applyFill="1" applyBorder="1" applyAlignment="1">
      <alignment horizontal="right"/>
    </xf>
    <xf numFmtId="4" fontId="1" fillId="0" borderId="0" xfId="83" applyNumberFormat="1" applyFont="1" applyFill="1" applyBorder="1" applyAlignment="1">
      <alignment horizontal="right"/>
    </xf>
    <xf numFmtId="169"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right" vertical="center"/>
    </xf>
    <xf numFmtId="168" fontId="1" fillId="0" borderId="21" xfId="0" applyNumberFormat="1" applyFont="1" applyFill="1" applyBorder="1" applyAlignment="1">
      <alignment vertical="center"/>
    </xf>
    <xf numFmtId="4" fontId="1" fillId="0" borderId="21" xfId="0" applyNumberFormat="1" applyFont="1" applyFill="1" applyBorder="1" applyAlignment="1">
      <alignment horizontal="right" vertical="center"/>
    </xf>
    <xf numFmtId="0" fontId="0" fillId="0" borderId="0" xfId="0" applyNumberFormat="1" applyFont="1" applyFill="1"/>
    <xf numFmtId="0" fontId="0" fillId="0" borderId="0" xfId="0" applyNumberFormat="1" applyFont="1" applyFill="1" applyAlignment="1">
      <alignment horizontal="right"/>
    </xf>
    <xf numFmtId="4" fontId="0" fillId="0" borderId="0" xfId="0" applyNumberFormat="1" applyFont="1" applyFill="1" applyAlignment="1">
      <alignment horizontal="right"/>
    </xf>
    <xf numFmtId="0" fontId="14" fillId="0" borderId="0" xfId="83" applyNumberFormat="1" applyFont="1" applyFill="1" applyBorder="1" applyAlignment="1" applyProtection="1">
      <alignment horizontal="left" wrapText="1"/>
    </xf>
    <xf numFmtId="4" fontId="14" fillId="0" borderId="0" xfId="88" applyNumberFormat="1" applyFont="1" applyFill="1" applyBorder="1" applyAlignment="1" applyProtection="1">
      <alignment horizontal="right"/>
      <protection locked="0"/>
    </xf>
    <xf numFmtId="0" fontId="34" fillId="0" borderId="10" xfId="83" applyNumberFormat="1" applyFont="1" applyFill="1" applyBorder="1" applyAlignment="1" applyProtection="1">
      <alignment horizontal="right"/>
    </xf>
    <xf numFmtId="4" fontId="1" fillId="0" borderId="0" xfId="83" applyNumberFormat="1" applyFont="1" applyFill="1" applyBorder="1" applyAlignment="1" applyProtection="1">
      <alignment horizontal="right"/>
      <protection locked="0"/>
    </xf>
    <xf numFmtId="0" fontId="2" fillId="0" borderId="0" xfId="83" applyNumberFormat="1" applyFont="1" applyFill="1" applyBorder="1" applyAlignment="1">
      <alignment horizontal="left" vertical="top" wrapText="1"/>
    </xf>
    <xf numFmtId="0" fontId="11" fillId="0" borderId="0" xfId="0" applyNumberFormat="1" applyFont="1" applyFill="1" applyBorder="1" applyAlignment="1">
      <alignment horizontal="right"/>
    </xf>
    <xf numFmtId="168" fontId="1" fillId="0" borderId="0" xfId="83" applyNumberFormat="1" applyFont="1" applyFill="1" applyBorder="1" applyAlignment="1">
      <alignment horizontal="right"/>
    </xf>
    <xf numFmtId="4" fontId="14" fillId="0" borderId="0" xfId="0" applyNumberFormat="1" applyFont="1" applyFill="1" applyAlignment="1" applyProtection="1">
      <alignment horizontal="right"/>
      <protection locked="0"/>
    </xf>
    <xf numFmtId="0" fontId="14" fillId="0" borderId="0" xfId="121" applyNumberFormat="1" applyFont="1" applyFill="1" applyBorder="1" applyAlignment="1" applyProtection="1">
      <alignment horizontal="right"/>
    </xf>
    <xf numFmtId="168" fontId="14" fillId="0" borderId="0" xfId="67" applyNumberFormat="1" applyFont="1" applyFill="1" applyAlignment="1" applyProtection="1">
      <alignment horizontal="right"/>
    </xf>
    <xf numFmtId="4" fontId="14" fillId="0" borderId="0" xfId="67" applyNumberFormat="1" applyFont="1" applyFill="1" applyAlignment="1" applyProtection="1">
      <alignment horizontal="right"/>
      <protection locked="0"/>
    </xf>
    <xf numFmtId="0" fontId="2" fillId="0" borderId="0" xfId="67" applyFill="1" applyProtection="1">
      <protection locked="0"/>
    </xf>
    <xf numFmtId="4" fontId="14" fillId="0" borderId="0" xfId="0" applyNumberFormat="1" applyFont="1" applyFill="1" applyBorder="1" applyAlignment="1" applyProtection="1">
      <alignment horizontal="right"/>
      <protection locked="0"/>
    </xf>
    <xf numFmtId="4" fontId="14" fillId="0" borderId="0" xfId="121" applyNumberFormat="1" applyFont="1" applyFill="1" applyBorder="1" applyAlignment="1" applyProtection="1">
      <alignment horizontal="right"/>
      <protection locked="0"/>
    </xf>
    <xf numFmtId="168" fontId="14" fillId="0" borderId="0" xfId="65" applyNumberFormat="1" applyFont="1" applyFill="1" applyAlignment="1" applyProtection="1">
      <alignment horizontal="right" wrapText="1"/>
    </xf>
    <xf numFmtId="0" fontId="6" fillId="0" borderId="0" xfId="0" applyFont="1" applyFill="1" applyBorder="1" applyAlignment="1">
      <alignment horizontal="center"/>
    </xf>
    <xf numFmtId="168" fontId="1" fillId="0" borderId="0" xfId="0" applyNumberFormat="1" applyFont="1" applyFill="1" applyBorder="1" applyAlignment="1">
      <alignment horizontal="center"/>
    </xf>
    <xf numFmtId="0" fontId="6" fillId="0" borderId="0" xfId="0" applyFont="1" applyFill="1" applyBorder="1" applyAlignment="1">
      <alignment vertical="top" wrapText="1"/>
    </xf>
    <xf numFmtId="0" fontId="6" fillId="0" borderId="0" xfId="0" quotePrefix="1" applyFont="1" applyFill="1" applyBorder="1" applyAlignment="1">
      <alignment horizontal="left" vertical="top"/>
    </xf>
    <xf numFmtId="0" fontId="6" fillId="0" borderId="0" xfId="0" quotePrefix="1" applyFont="1" applyFill="1" applyBorder="1" applyAlignment="1">
      <alignment vertical="top" wrapText="1"/>
    </xf>
    <xf numFmtId="169" fontId="59" fillId="0" borderId="0" xfId="84" applyNumberFormat="1" applyFont="1" applyFill="1" applyBorder="1" applyAlignment="1">
      <alignment horizontal="center" vertical="top"/>
    </xf>
    <xf numFmtId="0" fontId="14" fillId="0" borderId="0" xfId="0" applyFont="1" applyFill="1" applyBorder="1" applyAlignment="1">
      <alignment horizontal="right"/>
    </xf>
    <xf numFmtId="0" fontId="60" fillId="0" borderId="0" xfId="0" applyFont="1" applyFill="1"/>
    <xf numFmtId="0" fontId="14" fillId="0" borderId="0" xfId="0" applyFont="1" applyFill="1" applyBorder="1" applyAlignment="1">
      <alignment vertical="top" wrapText="1"/>
    </xf>
    <xf numFmtId="4" fontId="70" fillId="0" borderId="0" xfId="0" applyNumberFormat="1" applyFont="1" applyFill="1" applyAlignment="1">
      <alignment horizontal="right"/>
    </xf>
    <xf numFmtId="169" fontId="59" fillId="0" borderId="0" xfId="0" applyNumberFormat="1" applyFont="1" applyFill="1" applyBorder="1" applyAlignment="1">
      <alignment horizontal="center" vertical="top"/>
    </xf>
    <xf numFmtId="4" fontId="70" fillId="0" borderId="0" xfId="0" applyNumberFormat="1" applyFont="1" applyFill="1" applyAlignment="1" applyProtection="1">
      <alignment horizontal="right"/>
    </xf>
    <xf numFmtId="4" fontId="14" fillId="0" borderId="0" xfId="88" applyNumberFormat="1" applyFont="1" applyFill="1" applyBorder="1" applyAlignment="1" applyProtection="1">
      <alignment horizontal="right"/>
    </xf>
    <xf numFmtId="1" fontId="64" fillId="0" borderId="0" xfId="39" applyNumberFormat="1" applyFont="1" applyFill="1" applyAlignment="1" applyProtection="1">
      <alignment horizontal="center" vertical="top"/>
    </xf>
    <xf numFmtId="0" fontId="63" fillId="0" borderId="0" xfId="39" applyFont="1" applyFill="1" applyBorder="1" applyAlignment="1" applyProtection="1">
      <alignment horizontal="left"/>
    </xf>
    <xf numFmtId="168" fontId="51" fillId="0" borderId="0" xfId="39" applyNumberFormat="1" applyFont="1" applyFill="1" applyBorder="1" applyAlignment="1" applyProtection="1">
      <alignment horizontal="right"/>
    </xf>
    <xf numFmtId="4" fontId="14" fillId="0" borderId="0" xfId="39" applyNumberFormat="1" applyFont="1" applyFill="1" applyBorder="1" applyAlignment="1" applyProtection="1">
      <alignment horizontal="right"/>
    </xf>
    <xf numFmtId="4" fontId="14" fillId="0" borderId="0" xfId="85" applyNumberFormat="1" applyFont="1" applyFill="1" applyAlignment="1" applyProtection="1">
      <alignment horizontal="right"/>
    </xf>
    <xf numFmtId="4" fontId="14" fillId="0" borderId="19" xfId="82" applyNumberFormat="1" applyFont="1" applyFill="1" applyBorder="1" applyAlignment="1" applyProtection="1">
      <alignment horizontal="right"/>
    </xf>
    <xf numFmtId="169" fontId="7" fillId="0" borderId="15" xfId="39" applyNumberFormat="1" applyFont="1" applyFill="1" applyBorder="1" applyAlignment="1" applyProtection="1">
      <alignment horizontal="center"/>
    </xf>
    <xf numFmtId="0" fontId="34" fillId="0" borderId="10" xfId="120" applyNumberFormat="1" applyFont="1" applyFill="1" applyBorder="1" applyAlignment="1" applyProtection="1">
      <alignment horizontal="left"/>
    </xf>
    <xf numFmtId="0" fontId="60" fillId="0" borderId="10" xfId="39" applyFont="1" applyFill="1" applyBorder="1" applyAlignment="1" applyProtection="1">
      <alignment horizontal="right"/>
    </xf>
    <xf numFmtId="4" fontId="3" fillId="0" borderId="10" xfId="39" applyNumberFormat="1" applyFont="1" applyFill="1" applyBorder="1" applyAlignment="1" applyProtection="1">
      <alignment horizontal="right"/>
    </xf>
    <xf numFmtId="4" fontId="60" fillId="0" borderId="10" xfId="39" applyNumberFormat="1" applyFont="1" applyFill="1" applyBorder="1" applyAlignment="1" applyProtection="1">
      <alignment horizontal="right"/>
    </xf>
    <xf numFmtId="4" fontId="3" fillId="0" borderId="13" xfId="39" applyNumberFormat="1" applyFont="1" applyFill="1" applyBorder="1" applyAlignment="1" applyProtection="1">
      <alignment horizontal="right"/>
    </xf>
    <xf numFmtId="169" fontId="8" fillId="0" borderId="0" xfId="85" applyNumberFormat="1" applyFont="1" applyFill="1" applyBorder="1" applyAlignment="1" applyProtection="1">
      <alignment horizontal="center" vertical="top"/>
    </xf>
    <xf numFmtId="0" fontId="60" fillId="0" borderId="0" xfId="39" applyFont="1" applyFill="1" applyAlignment="1" applyProtection="1">
      <alignment horizontal="right"/>
    </xf>
    <xf numFmtId="0" fontId="14" fillId="0" borderId="0" xfId="0" applyNumberFormat="1" applyFont="1" applyFill="1" applyBorder="1" applyAlignment="1">
      <alignment horizontal="left" wrapText="1"/>
    </xf>
    <xf numFmtId="0" fontId="14" fillId="0" borderId="0" xfId="84" applyNumberFormat="1" applyFont="1" applyFill="1" applyBorder="1" applyAlignment="1">
      <alignment horizontal="right"/>
    </xf>
    <xf numFmtId="4" fontId="14" fillId="0" borderId="0" xfId="0" applyNumberFormat="1" applyFont="1" applyFill="1" applyAlignment="1">
      <alignment horizontal="right"/>
    </xf>
    <xf numFmtId="4" fontId="70" fillId="0" borderId="0" xfId="0" applyNumberFormat="1" applyFont="1" applyFill="1" applyBorder="1" applyAlignment="1">
      <alignment horizontal="right"/>
    </xf>
    <xf numFmtId="0" fontId="2" fillId="0" borderId="0" xfId="40" applyFont="1" applyFill="1" applyBorder="1"/>
    <xf numFmtId="166" fontId="3" fillId="0" borderId="0" xfId="0" applyNumberFormat="1" applyFont="1" applyFill="1" applyAlignment="1" applyProtection="1">
      <alignment horizont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6" fillId="0" borderId="0" xfId="0" quotePrefix="1" applyNumberFormat="1" applyFont="1" applyFill="1" applyBorder="1" applyAlignment="1" applyProtection="1">
      <alignment wrapText="1"/>
    </xf>
    <xf numFmtId="4" fontId="6" fillId="0" borderId="0" xfId="87" applyNumberFormat="1" applyFont="1" applyFill="1" applyBorder="1" applyAlignment="1" applyProtection="1">
      <alignment horizontal="right"/>
    </xf>
    <xf numFmtId="169" fontId="8" fillId="0" borderId="11" xfId="88" applyNumberFormat="1" applyFont="1" applyFill="1" applyBorder="1" applyAlignment="1" applyProtection="1">
      <alignment horizontal="center"/>
    </xf>
    <xf numFmtId="0" fontId="7" fillId="0" borderId="12" xfId="40" applyNumberFormat="1" applyFont="1" applyFill="1" applyBorder="1" applyAlignment="1" applyProtection="1">
      <alignment horizontal="center"/>
    </xf>
    <xf numFmtId="0" fontId="1" fillId="0" borderId="0" xfId="40" applyFont="1" applyFill="1" applyBorder="1" applyAlignment="1" applyProtection="1">
      <alignment horizontal="left" vertical="top" wrapText="1"/>
    </xf>
    <xf numFmtId="0" fontId="14" fillId="0" borderId="0" xfId="40" applyFont="1" applyFill="1" applyAlignment="1">
      <alignment horizontal="left" vertical="top" wrapText="1"/>
    </xf>
    <xf numFmtId="1" fontId="3" fillId="0" borderId="0" xfId="40" applyNumberFormat="1" applyFont="1" applyFill="1" applyAlignment="1" applyProtection="1">
      <alignment horizontal="center" vertical="top"/>
    </xf>
    <xf numFmtId="0" fontId="63" fillId="0" borderId="0" xfId="40" applyFont="1" applyFill="1" applyBorder="1" applyAlignment="1" applyProtection="1">
      <alignment horizontal="left"/>
    </xf>
    <xf numFmtId="168" fontId="51" fillId="0" borderId="0" xfId="40" applyNumberFormat="1" applyFont="1" applyFill="1" applyBorder="1" applyAlignment="1" applyProtection="1">
      <alignment horizontal="center"/>
    </xf>
    <xf numFmtId="169" fontId="7" fillId="0" borderId="15" xfId="40" applyNumberFormat="1" applyFont="1" applyFill="1" applyBorder="1" applyAlignment="1" applyProtection="1">
      <alignment horizontal="center"/>
    </xf>
    <xf numFmtId="0" fontId="1" fillId="0" borderId="0" xfId="40" quotePrefix="1" applyFont="1" applyFill="1" applyBorder="1" applyAlignment="1" applyProtection="1">
      <alignment horizontal="left" indent="2"/>
    </xf>
    <xf numFmtId="169" fontId="6" fillId="0" borderId="0" xfId="40" applyNumberFormat="1" applyFont="1" applyFill="1" applyAlignment="1" applyProtection="1">
      <alignment horizontal="center"/>
    </xf>
    <xf numFmtId="0" fontId="1" fillId="0" borderId="0" xfId="40" applyNumberFormat="1" applyFont="1" applyFill="1" applyProtection="1"/>
    <xf numFmtId="0" fontId="32" fillId="0" borderId="0" xfId="0" applyFont="1" applyFill="1" applyBorder="1" applyAlignment="1">
      <alignment horizontal="left" vertical="top" wrapText="1"/>
    </xf>
    <xf numFmtId="0" fontId="3" fillId="0" borderId="0" xfId="0" applyNumberFormat="1" applyFont="1" applyFill="1" applyBorder="1" applyAlignment="1">
      <alignment wrapText="1"/>
    </xf>
    <xf numFmtId="4" fontId="0" fillId="0" borderId="0" xfId="0" applyNumberFormat="1" applyFill="1"/>
    <xf numFmtId="169" fontId="7" fillId="0" borderId="0" xfId="0" applyNumberFormat="1" applyFont="1" applyFill="1" applyAlignment="1">
      <alignment horizontal="center" vertical="top"/>
    </xf>
    <xf numFmtId="0" fontId="32" fillId="0" borderId="0" xfId="0" quotePrefix="1" applyFont="1" applyFill="1" applyBorder="1" applyAlignment="1">
      <alignment horizontal="left" vertical="top" wrapText="1"/>
    </xf>
    <xf numFmtId="0" fontId="14" fillId="0" borderId="0" xfId="0" applyFont="1" applyFill="1" applyBorder="1"/>
    <xf numFmtId="170" fontId="1" fillId="0" borderId="0" xfId="0" applyNumberFormat="1" applyFont="1" applyFill="1" applyBorder="1"/>
    <xf numFmtId="0" fontId="101" fillId="0" borderId="0" xfId="0" applyFont="1" applyFill="1" applyBorder="1" applyAlignment="1">
      <alignment horizontal="left" vertical="top" wrapText="1"/>
    </xf>
    <xf numFmtId="0" fontId="6" fillId="0" borderId="0" xfId="0" quotePrefix="1" applyFont="1" applyFill="1" applyBorder="1" applyAlignment="1">
      <alignment horizontal="left" vertical="top" wrapText="1"/>
    </xf>
    <xf numFmtId="177" fontId="9" fillId="0" borderId="0" xfId="68" applyNumberFormat="1" applyFont="1" applyFill="1" applyAlignment="1" applyProtection="1">
      <alignment horizontal="center"/>
    </xf>
    <xf numFmtId="0" fontId="9" fillId="0" borderId="0" xfId="68" applyNumberFormat="1" applyFont="1" applyFill="1" applyAlignment="1" applyProtection="1">
      <alignment wrapText="1"/>
    </xf>
    <xf numFmtId="0" fontId="1" fillId="0" borderId="0" xfId="68" applyFont="1" applyFill="1" applyProtection="1">
      <protection locked="0"/>
    </xf>
    <xf numFmtId="177" fontId="93" fillId="0" borderId="0" xfId="68" applyNumberFormat="1" applyFont="1" applyFill="1" applyAlignment="1" applyProtection="1">
      <alignment horizontal="center"/>
    </xf>
    <xf numFmtId="0" fontId="93" fillId="0" borderId="0" xfId="68" applyNumberFormat="1" applyFont="1" applyFill="1" applyAlignment="1" applyProtection="1">
      <alignment wrapText="1"/>
    </xf>
    <xf numFmtId="0" fontId="88" fillId="0" borderId="0" xfId="68" applyFont="1" applyFill="1" applyProtection="1">
      <protection locked="0"/>
    </xf>
    <xf numFmtId="0" fontId="88" fillId="0" borderId="0" xfId="68" applyNumberFormat="1" applyFont="1" applyFill="1" applyAlignment="1" applyProtection="1">
      <alignment vertical="top" wrapText="1"/>
      <protection locked="0"/>
    </xf>
    <xf numFmtId="177" fontId="8" fillId="0" borderId="28" xfId="220" applyNumberFormat="1" applyFont="1" applyFill="1" applyBorder="1" applyAlignment="1" applyProtection="1">
      <alignment horizontal="center"/>
    </xf>
    <xf numFmtId="0" fontId="95" fillId="0" borderId="29" xfId="68" applyNumberFormat="1" applyFont="1" applyFill="1" applyBorder="1" applyAlignment="1" applyProtection="1">
      <alignment horizontal="center"/>
      <protection locked="0"/>
    </xf>
    <xf numFmtId="168" fontId="8" fillId="0" borderId="29" xfId="68" applyNumberFormat="1" applyFont="1" applyFill="1" applyBorder="1" applyAlignment="1" applyProtection="1">
      <alignment horizontal="center"/>
      <protection locked="0"/>
    </xf>
    <xf numFmtId="4" fontId="88" fillId="0" borderId="0" xfId="68" applyNumberFormat="1" applyFont="1" applyFill="1" applyBorder="1" applyProtection="1">
      <protection locked="0"/>
    </xf>
    <xf numFmtId="0" fontId="88" fillId="0" borderId="0" xfId="68" applyFont="1" applyFill="1" applyBorder="1" applyProtection="1">
      <protection locked="0"/>
    </xf>
    <xf numFmtId="177" fontId="8" fillId="0" borderId="0" xfId="219" applyNumberFormat="1" applyFont="1" applyFill="1" applyBorder="1" applyAlignment="1" applyProtection="1">
      <alignment horizontal="center"/>
    </xf>
    <xf numFmtId="0" fontId="95" fillId="0" borderId="0" xfId="68" applyNumberFormat="1" applyFont="1" applyFill="1" applyBorder="1" applyAlignment="1" applyProtection="1">
      <alignment horizontal="center" wrapText="1"/>
    </xf>
    <xf numFmtId="168" fontId="95" fillId="0" borderId="0" xfId="68" applyNumberFormat="1" applyFont="1" applyFill="1" applyBorder="1" applyAlignment="1" applyProtection="1">
      <alignment horizontal="center"/>
    </xf>
    <xf numFmtId="0" fontId="1" fillId="0" borderId="0" xfId="68" applyFill="1" applyProtection="1">
      <protection locked="0"/>
    </xf>
    <xf numFmtId="177" fontId="8" fillId="0" borderId="0" xfId="218" applyNumberFormat="1" applyFont="1" applyFill="1" applyBorder="1" applyAlignment="1" applyProtection="1">
      <alignment horizontal="center" vertical="top"/>
    </xf>
    <xf numFmtId="0" fontId="0" fillId="0" borderId="0" xfId="218" applyNumberFormat="1" applyFont="1" applyFill="1" applyBorder="1" applyAlignment="1" applyProtection="1">
      <alignment horizontal="left" vertical="top" wrapText="1"/>
    </xf>
    <xf numFmtId="0" fontId="0" fillId="0" borderId="0" xfId="218" applyNumberFormat="1" applyFont="1" applyFill="1" applyBorder="1" applyAlignment="1" applyProtection="1">
      <alignment horizontal="center"/>
    </xf>
    <xf numFmtId="0" fontId="0" fillId="0" borderId="0" xfId="218" quotePrefix="1" applyNumberFormat="1" applyFont="1" applyFill="1" applyBorder="1" applyAlignment="1" applyProtection="1">
      <alignment horizontal="left" vertical="top" wrapText="1"/>
    </xf>
    <xf numFmtId="170" fontId="0" fillId="0" borderId="31" xfId="218" applyNumberFormat="1" applyFont="1" applyFill="1" applyBorder="1" applyAlignment="1" applyProtection="1">
      <alignment horizontal="right"/>
      <protection locked="0"/>
    </xf>
    <xf numFmtId="0" fontId="0" fillId="0" borderId="0" xfId="218" applyNumberFormat="1" applyFont="1" applyFill="1" applyBorder="1" applyAlignment="1" applyProtection="1">
      <alignment horizontal="left" wrapText="1"/>
    </xf>
    <xf numFmtId="0" fontId="0" fillId="0" borderId="0" xfId="68" applyNumberFormat="1" applyFont="1" applyFill="1" applyBorder="1" applyAlignment="1" applyProtection="1">
      <alignment horizontal="center"/>
    </xf>
    <xf numFmtId="0" fontId="1" fillId="0" borderId="0" xfId="68" applyFill="1" applyBorder="1" applyProtection="1">
      <protection locked="0"/>
    </xf>
    <xf numFmtId="0" fontId="14" fillId="0" borderId="0" xfId="218" applyNumberFormat="1" applyFont="1" applyFill="1" applyBorder="1" applyAlignment="1" applyProtection="1">
      <alignment horizontal="left" vertical="top" wrapText="1"/>
    </xf>
    <xf numFmtId="177" fontId="8" fillId="0" borderId="0" xfId="219" applyNumberFormat="1" applyFont="1" applyFill="1" applyBorder="1" applyAlignment="1" applyProtection="1">
      <alignment horizontal="center" vertical="top"/>
    </xf>
    <xf numFmtId="0" fontId="0" fillId="0" borderId="0" xfId="219" applyNumberFormat="1" applyFont="1" applyFill="1" applyBorder="1" applyAlignment="1" applyProtection="1">
      <alignment horizontal="left" vertical="top" wrapText="1"/>
    </xf>
    <xf numFmtId="9" fontId="88" fillId="0" borderId="0" xfId="68" applyNumberFormat="1" applyFont="1" applyFill="1" applyAlignment="1" applyProtection="1">
      <alignment horizontal="center"/>
      <protection locked="0"/>
    </xf>
    <xf numFmtId="177" fontId="88" fillId="0" borderId="32" xfId="68" applyNumberFormat="1" applyFont="1" applyFill="1" applyBorder="1" applyAlignment="1" applyProtection="1">
      <alignment horizontal="left"/>
    </xf>
    <xf numFmtId="0" fontId="34" fillId="0" borderId="33" xfId="221" applyNumberFormat="1" applyFont="1" applyFill="1" applyBorder="1" applyAlignment="1" applyProtection="1">
      <alignment horizontal="left" vertical="center"/>
    </xf>
    <xf numFmtId="177" fontId="88" fillId="0" borderId="0" xfId="68" applyNumberFormat="1" applyFont="1" applyFill="1" applyAlignment="1" applyProtection="1">
      <alignment horizontal="center"/>
      <protection locked="0"/>
    </xf>
    <xf numFmtId="0" fontId="88" fillId="0" borderId="0" xfId="68" applyNumberFormat="1" applyFont="1" applyFill="1" applyAlignment="1" applyProtection="1">
      <alignment wrapText="1"/>
      <protection locked="0"/>
    </xf>
    <xf numFmtId="168" fontId="1" fillId="0" borderId="0" xfId="68" applyNumberFormat="1" applyFont="1" applyFill="1" applyAlignment="1" applyProtection="1">
      <alignment horizontal="right"/>
    </xf>
    <xf numFmtId="168" fontId="93" fillId="0" borderId="0" xfId="68" applyNumberFormat="1" applyFont="1" applyFill="1" applyAlignment="1" applyProtection="1">
      <alignment horizontal="right"/>
    </xf>
    <xf numFmtId="168" fontId="88" fillId="0" borderId="0" xfId="219" applyNumberFormat="1" applyFont="1" applyFill="1" applyBorder="1" applyAlignment="1" applyProtection="1">
      <alignment horizontal="right"/>
    </xf>
    <xf numFmtId="168" fontId="95" fillId="0" borderId="29" xfId="68" applyNumberFormat="1" applyFont="1" applyFill="1" applyBorder="1" applyAlignment="1" applyProtection="1">
      <alignment horizontal="right"/>
      <protection locked="0"/>
    </xf>
    <xf numFmtId="168" fontId="95" fillId="0" borderId="0" xfId="68" applyNumberFormat="1" applyFont="1" applyFill="1" applyBorder="1" applyAlignment="1" applyProtection="1">
      <alignment horizontal="right"/>
    </xf>
    <xf numFmtId="168" fontId="0" fillId="0" borderId="0" xfId="218" applyNumberFormat="1" applyFont="1" applyFill="1" applyBorder="1" applyAlignment="1" applyProtection="1">
      <alignment horizontal="right"/>
      <protection locked="0"/>
    </xf>
    <xf numFmtId="168" fontId="0" fillId="0" borderId="0" xfId="68" applyNumberFormat="1" applyFont="1" applyFill="1" applyBorder="1" applyAlignment="1" applyProtection="1">
      <alignment horizontal="right"/>
    </xf>
    <xf numFmtId="168" fontId="0" fillId="0" borderId="0" xfId="218" applyNumberFormat="1" applyFont="1" applyFill="1" applyBorder="1" applyAlignment="1" applyProtection="1">
      <alignment horizontal="right"/>
    </xf>
    <xf numFmtId="168" fontId="0" fillId="0" borderId="0" xfId="219" applyNumberFormat="1" applyFont="1" applyFill="1" applyBorder="1" applyAlignment="1" applyProtection="1">
      <alignment horizontal="right"/>
    </xf>
    <xf numFmtId="168" fontId="0" fillId="0" borderId="33" xfId="219" applyNumberFormat="1" applyFont="1" applyFill="1" applyBorder="1" applyAlignment="1" applyProtection="1">
      <alignment horizontal="right"/>
    </xf>
    <xf numFmtId="168" fontId="88" fillId="0" borderId="0" xfId="68" applyNumberFormat="1" applyFont="1" applyFill="1" applyAlignment="1" applyProtection="1">
      <alignment horizontal="right"/>
      <protection locked="0"/>
    </xf>
    <xf numFmtId="4" fontId="1" fillId="0" borderId="0" xfId="68" applyNumberFormat="1" applyFill="1" applyProtection="1">
      <protection locked="0"/>
    </xf>
    <xf numFmtId="4" fontId="69" fillId="0" borderId="0" xfId="0" applyNumberFormat="1" applyFont="1" applyFill="1"/>
    <xf numFmtId="4" fontId="0" fillId="0" borderId="0" xfId="0" applyNumberFormat="1" applyFont="1" applyFill="1"/>
    <xf numFmtId="4" fontId="1" fillId="0" borderId="0" xfId="0" applyNumberFormat="1" applyFont="1" applyFill="1" applyProtection="1">
      <protection locked="0"/>
    </xf>
    <xf numFmtId="4" fontId="1" fillId="0" borderId="0" xfId="68" applyNumberFormat="1" applyFont="1" applyFill="1" applyAlignment="1" applyProtection="1">
      <alignment horizontal="right"/>
    </xf>
    <xf numFmtId="4" fontId="88" fillId="0" borderId="0" xfId="68" applyNumberFormat="1" applyFont="1" applyFill="1" applyAlignment="1" applyProtection="1">
      <alignment horizontal="right"/>
    </xf>
    <xf numFmtId="4" fontId="88" fillId="0" borderId="0" xfId="219" applyNumberFormat="1" applyFont="1" applyFill="1" applyBorder="1" applyAlignment="1" applyProtection="1">
      <alignment horizontal="right"/>
    </xf>
    <xf numFmtId="4" fontId="95" fillId="0" borderId="29" xfId="220" applyNumberFormat="1" applyFont="1" applyFill="1" applyBorder="1" applyAlignment="1" applyProtection="1">
      <alignment horizontal="right"/>
    </xf>
    <xf numFmtId="4" fontId="95" fillId="0" borderId="30" xfId="220" applyNumberFormat="1" applyFont="1" applyFill="1" applyBorder="1" applyAlignment="1" applyProtection="1">
      <alignment horizontal="right"/>
    </xf>
    <xf numFmtId="4" fontId="95" fillId="0" borderId="0" xfId="219" applyNumberFormat="1" applyFont="1" applyFill="1" applyBorder="1" applyAlignment="1" applyProtection="1">
      <alignment horizontal="right"/>
      <protection locked="0"/>
    </xf>
    <xf numFmtId="4" fontId="95" fillId="0" borderId="0" xfId="219" applyNumberFormat="1" applyFont="1" applyFill="1" applyBorder="1" applyAlignment="1" applyProtection="1">
      <alignment horizontal="right"/>
    </xf>
    <xf numFmtId="4" fontId="0" fillId="0" borderId="0" xfId="68" applyNumberFormat="1" applyFont="1" applyFill="1" applyBorder="1" applyAlignment="1" applyProtection="1">
      <alignment horizontal="right"/>
    </xf>
    <xf numFmtId="4" fontId="0" fillId="0" borderId="0" xfId="218" applyNumberFormat="1" applyFont="1" applyFill="1" applyBorder="1" applyAlignment="1" applyProtection="1">
      <alignment horizontal="right"/>
      <protection locked="0"/>
    </xf>
    <xf numFmtId="4" fontId="0" fillId="0" borderId="0" xfId="219" applyNumberFormat="1" applyFont="1" applyFill="1" applyBorder="1" applyAlignment="1" applyProtection="1">
      <alignment horizontal="right"/>
      <protection locked="0"/>
    </xf>
    <xf numFmtId="4" fontId="0" fillId="0" borderId="33" xfId="219" applyNumberFormat="1" applyFont="1" applyFill="1" applyBorder="1" applyAlignment="1" applyProtection="1">
      <alignment horizontal="right"/>
      <protection locked="0"/>
    </xf>
    <xf numFmtId="4" fontId="34" fillId="0" borderId="34" xfId="219" applyNumberFormat="1" applyFont="1" applyFill="1" applyBorder="1" applyAlignment="1" applyProtection="1">
      <alignment horizontal="right" vertical="center"/>
    </xf>
    <xf numFmtId="4" fontId="88" fillId="0" borderId="0" xfId="68" applyNumberFormat="1" applyFont="1" applyFill="1" applyAlignment="1" applyProtection="1">
      <alignment horizontal="right"/>
      <protection locked="0"/>
    </xf>
    <xf numFmtId="4" fontId="40" fillId="0" borderId="0" xfId="88" applyNumberFormat="1" applyFont="1" applyFill="1" applyBorder="1" applyAlignment="1">
      <alignment horizontal="right"/>
    </xf>
    <xf numFmtId="4" fontId="2" fillId="0" borderId="0" xfId="40" applyNumberFormat="1" applyFont="1" applyFill="1" applyBorder="1" applyAlignment="1">
      <alignment horizontal="right"/>
    </xf>
    <xf numFmtId="4" fontId="1" fillId="0" borderId="0" xfId="45" applyNumberFormat="1" applyFont="1" applyFill="1" applyBorder="1" applyAlignment="1">
      <alignment horizontal="right"/>
    </xf>
    <xf numFmtId="4" fontId="51" fillId="0" borderId="0" xfId="0" applyNumberFormat="1" applyFont="1" applyFill="1" applyBorder="1" applyAlignment="1">
      <alignment horizontal="right"/>
    </xf>
    <xf numFmtId="4" fontId="2" fillId="28" borderId="0" xfId="40" applyNumberFormat="1" applyFont="1" applyFill="1" applyBorder="1" applyAlignment="1">
      <alignment horizontal="right"/>
    </xf>
    <xf numFmtId="4" fontId="51" fillId="28" borderId="0" xfId="0" applyNumberFormat="1" applyFont="1" applyFill="1" applyBorder="1" applyAlignment="1">
      <alignment horizontal="right"/>
    </xf>
    <xf numFmtId="4" fontId="51" fillId="28" borderId="0" xfId="0" applyNumberFormat="1" applyFont="1" applyFill="1" applyAlignment="1">
      <alignment horizontal="right"/>
    </xf>
    <xf numFmtId="4" fontId="40" fillId="28" borderId="0" xfId="88" applyNumberFormat="1" applyFont="1" applyFill="1" applyBorder="1" applyAlignment="1">
      <alignment horizontal="right"/>
    </xf>
    <xf numFmtId="4" fontId="14" fillId="0" borderId="0" xfId="88" applyNumberFormat="1" applyFont="1" applyFill="1" applyBorder="1" applyAlignment="1" applyProtection="1">
      <protection locked="0"/>
    </xf>
    <xf numFmtId="4" fontId="14" fillId="0" borderId="0" xfId="110" applyNumberFormat="1" applyFont="1" applyFill="1" applyBorder="1" applyAlignment="1" applyProtection="1">
      <protection locked="0"/>
    </xf>
    <xf numFmtId="4" fontId="14" fillId="0" borderId="0" xfId="84" applyNumberFormat="1" applyFont="1" applyFill="1" applyBorder="1" applyAlignment="1" applyProtection="1">
      <alignment horizontal="right"/>
      <protection locked="0"/>
    </xf>
    <xf numFmtId="4" fontId="1" fillId="0" borderId="0" xfId="85" applyNumberFormat="1" applyFont="1" applyFill="1" applyBorder="1" applyAlignment="1">
      <alignment horizontal="right"/>
    </xf>
    <xf numFmtId="4" fontId="14" fillId="0" borderId="10" xfId="108" applyNumberFormat="1" applyFont="1" applyFill="1" applyBorder="1" applyAlignment="1" applyProtection="1">
      <alignment horizontal="right"/>
      <protection locked="0"/>
    </xf>
    <xf numFmtId="4" fontId="6" fillId="0" borderId="0" xfId="108" applyNumberFormat="1" applyFont="1" applyFill="1" applyBorder="1" applyAlignment="1" applyProtection="1">
      <alignment horizontal="right"/>
      <protection locked="0"/>
    </xf>
    <xf numFmtId="0" fontId="60" fillId="28" borderId="0" xfId="39" applyNumberFormat="1" applyFont="1" applyFill="1" applyBorder="1" applyProtection="1"/>
    <xf numFmtId="0" fontId="60" fillId="28" borderId="0" xfId="39" applyNumberFormat="1" applyFont="1" applyFill="1" applyBorder="1" applyAlignment="1" applyProtection="1">
      <alignment horizontal="right"/>
    </xf>
    <xf numFmtId="4" fontId="3" fillId="28" borderId="0" xfId="39" applyNumberFormat="1" applyFont="1" applyFill="1" applyBorder="1" applyAlignment="1" applyProtection="1">
      <alignment horizontal="right"/>
    </xf>
    <xf numFmtId="4" fontId="60" fillId="28" borderId="0" xfId="39" applyNumberFormat="1" applyFont="1" applyFill="1" applyBorder="1" applyAlignment="1" applyProtection="1">
      <alignment horizontal="right"/>
    </xf>
    <xf numFmtId="0" fontId="60" fillId="28" borderId="0" xfId="39" applyFont="1" applyFill="1" applyBorder="1" applyProtection="1"/>
    <xf numFmtId="4" fontId="69" fillId="0" borderId="0" xfId="0" applyNumberFormat="1" applyFont="1" applyFill="1" applyBorder="1" applyAlignment="1">
      <alignment horizontal="right"/>
    </xf>
    <xf numFmtId="0" fontId="14" fillId="28" borderId="0" xfId="39" applyFont="1" applyFill="1" applyBorder="1" applyAlignment="1" applyProtection="1">
      <alignment vertical="top"/>
    </xf>
    <xf numFmtId="0" fontId="69" fillId="0" borderId="0" xfId="0" applyFont="1" applyFill="1" applyBorder="1" applyAlignment="1">
      <alignment horizontal="center"/>
    </xf>
    <xf numFmtId="0" fontId="0" fillId="0" borderId="0" xfId="45" applyFont="1" applyFill="1"/>
    <xf numFmtId="0" fontId="66" fillId="0" borderId="0" xfId="45" applyFont="1" applyFill="1"/>
    <xf numFmtId="169" fontId="8" fillId="0" borderId="0" xfId="102" applyNumberFormat="1" applyFont="1" applyFill="1" applyBorder="1" applyAlignment="1">
      <alignment horizontal="center" vertical="top"/>
    </xf>
    <xf numFmtId="4" fontId="3" fillId="0" borderId="0" xfId="0" applyNumberFormat="1" applyFont="1" applyFill="1" applyProtection="1">
      <protection locked="0"/>
    </xf>
    <xf numFmtId="0" fontId="1" fillId="0" borderId="0" xfId="0" applyFont="1" applyFill="1" applyAlignment="1" applyProtection="1">
      <alignment horizontal="right"/>
    </xf>
    <xf numFmtId="0" fontId="69" fillId="0" borderId="0" xfId="45" applyFill="1" applyAlignment="1">
      <alignment horizontal="right"/>
    </xf>
    <xf numFmtId="0" fontId="1" fillId="0" borderId="0" xfId="0" applyNumberFormat="1" applyFont="1" applyFill="1" applyBorder="1" applyAlignment="1" applyProtection="1">
      <alignment horizontal="right"/>
    </xf>
    <xf numFmtId="0" fontId="1" fillId="0" borderId="0" xfId="44" applyNumberFormat="1" applyFont="1" applyFill="1" applyBorder="1" applyAlignment="1" applyProtection="1">
      <alignment horizontal="right"/>
    </xf>
    <xf numFmtId="168" fontId="2" fillId="0" borderId="0" xfId="88" applyNumberFormat="1" applyFont="1" applyFill="1" applyBorder="1" applyAlignment="1">
      <alignment horizontal="right"/>
    </xf>
    <xf numFmtId="0" fontId="6" fillId="0" borderId="0" xfId="0" quotePrefix="1" applyFont="1" applyFill="1" applyBorder="1" applyAlignment="1" applyProtection="1">
      <alignment horizontal="left" vertical="top" wrapText="1"/>
    </xf>
    <xf numFmtId="174" fontId="6" fillId="0" borderId="0" xfId="87" applyNumberFormat="1" applyFont="1" applyFill="1" applyBorder="1" applyAlignment="1" applyProtection="1">
      <alignment horizontal="right"/>
      <protection locked="0"/>
    </xf>
    <xf numFmtId="0" fontId="6" fillId="0" borderId="0" xfId="87" applyNumberFormat="1" applyFont="1" applyFill="1" applyBorder="1" applyAlignment="1" applyProtection="1">
      <alignment horizontal="center" vertical="center"/>
    </xf>
    <xf numFmtId="174" fontId="1" fillId="0" borderId="0" xfId="0" applyNumberFormat="1" applyFont="1" applyFill="1" applyProtection="1"/>
    <xf numFmtId="4" fontId="1" fillId="0" borderId="0" xfId="0" applyNumberFormat="1" applyFont="1" applyFill="1" applyProtection="1"/>
    <xf numFmtId="174" fontId="1" fillId="0" borderId="0" xfId="0" applyNumberFormat="1" applyFont="1" applyFill="1" applyProtection="1">
      <protection locked="0"/>
    </xf>
    <xf numFmtId="0" fontId="6" fillId="0" borderId="0" xfId="0" quotePrefix="1" applyFont="1" applyFill="1" applyBorder="1" applyAlignment="1" applyProtection="1">
      <alignment horizontal="left" wrapText="1"/>
    </xf>
    <xf numFmtId="0" fontId="6" fillId="0" borderId="0" xfId="0" quotePrefix="1" applyNumberFormat="1" applyFont="1" applyFill="1" applyBorder="1" applyAlignment="1" applyProtection="1">
      <alignment horizontal="left" wrapText="1"/>
    </xf>
    <xf numFmtId="4" fontId="6" fillId="0" borderId="0" xfId="87" applyNumberFormat="1" applyFont="1" applyFill="1" applyBorder="1" applyAlignment="1" applyProtection="1">
      <alignment horizontal="right"/>
      <protection locked="0"/>
    </xf>
    <xf numFmtId="1" fontId="5" fillId="0" borderId="0" xfId="0" applyNumberFormat="1" applyFont="1" applyFill="1" applyAlignment="1">
      <alignment horizontal="center"/>
    </xf>
    <xf numFmtId="0" fontId="5" fillId="0" borderId="0" xfId="0" applyNumberFormat="1" applyFont="1" applyFill="1" applyBorder="1" applyAlignment="1"/>
    <xf numFmtId="4" fontId="5" fillId="0" borderId="0" xfId="83" applyNumberFormat="1" applyFont="1" applyFill="1" applyBorder="1" applyAlignment="1">
      <alignment horizontal="right"/>
    </xf>
    <xf numFmtId="167" fontId="8" fillId="0" borderId="12" xfId="40" applyNumberFormat="1" applyFont="1" applyFill="1" applyBorder="1" applyAlignment="1" applyProtection="1">
      <alignment horizontal="center"/>
    </xf>
    <xf numFmtId="167" fontId="1" fillId="0" borderId="0" xfId="40" applyNumberFormat="1" applyFont="1" applyFill="1" applyBorder="1" applyAlignment="1" applyProtection="1">
      <alignment horizontal="center"/>
    </xf>
    <xf numFmtId="167" fontId="14" fillId="0" borderId="0" xfId="40" applyNumberFormat="1" applyFont="1" applyFill="1" applyBorder="1" applyAlignment="1" applyProtection="1">
      <alignment horizontal="center"/>
    </xf>
    <xf numFmtId="167" fontId="3" fillId="0" borderId="10" xfId="40" applyNumberFormat="1" applyFont="1" applyFill="1" applyBorder="1" applyAlignment="1" applyProtection="1">
      <alignment horizontal="center"/>
    </xf>
    <xf numFmtId="167" fontId="3" fillId="0" borderId="0" xfId="40" applyNumberFormat="1" applyFont="1" applyFill="1" applyBorder="1" applyAlignment="1" applyProtection="1">
      <alignment horizontal="center"/>
    </xf>
    <xf numFmtId="167" fontId="1" fillId="0" borderId="0" xfId="40" applyNumberFormat="1" applyFont="1" applyFill="1" applyAlignment="1">
      <alignment horizontal="center"/>
    </xf>
    <xf numFmtId="167" fontId="3" fillId="0" borderId="0" xfId="40" applyNumberFormat="1" applyFont="1" applyFill="1" applyAlignment="1" applyProtection="1">
      <alignment horizontal="center"/>
    </xf>
    <xf numFmtId="0" fontId="1" fillId="0" borderId="0" xfId="222" applyNumberFormat="1" applyFont="1" applyFill="1" applyBorder="1" applyAlignment="1"/>
    <xf numFmtId="0" fontId="1" fillId="0" borderId="0" xfId="222" applyNumberFormat="1" applyFont="1" applyFill="1" applyBorder="1"/>
    <xf numFmtId="168" fontId="1" fillId="0" borderId="0" xfId="222" applyNumberFormat="1" applyFont="1" applyFill="1" applyBorder="1" applyAlignment="1"/>
    <xf numFmtId="0" fontId="6" fillId="0" borderId="0" xfId="0" quotePrefix="1" applyFont="1" applyFill="1" applyAlignment="1">
      <alignment horizontal="left" vertical="top" wrapText="1"/>
    </xf>
    <xf numFmtId="0" fontId="0" fillId="0" borderId="0" xfId="0" applyNumberFormat="1" applyFill="1" applyAlignment="1">
      <alignment horizontal="left" vertical="top" wrapText="1"/>
    </xf>
    <xf numFmtId="0" fontId="56" fillId="0" borderId="0" xfId="40" applyNumberFormat="1" applyFont="1" applyFill="1" applyBorder="1" applyAlignment="1">
      <alignment horizontal="left" vertical="top" wrapText="1"/>
    </xf>
    <xf numFmtId="0" fontId="66" fillId="0" borderId="0" xfId="0" applyFont="1" applyFill="1" applyBorder="1" applyAlignment="1">
      <alignment vertical="top" wrapText="1"/>
    </xf>
    <xf numFmtId="0" fontId="14" fillId="0" borderId="0" xfId="0" applyFont="1" applyAlignment="1">
      <alignment horizontal="justify" vertical="center"/>
    </xf>
    <xf numFmtId="0" fontId="104"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horizontal="left" vertical="top" wrapText="1"/>
    </xf>
    <xf numFmtId="1" fontId="8" fillId="0" borderId="0" xfId="83" applyNumberFormat="1" applyFont="1" applyFill="1" applyBorder="1" applyAlignment="1">
      <alignment horizontal="center" vertical="top"/>
    </xf>
    <xf numFmtId="0" fontId="2" fillId="0" borderId="0" xfId="0" applyNumberFormat="1" applyFont="1" applyFill="1" applyBorder="1" applyAlignment="1">
      <alignment horizontal="left"/>
    </xf>
    <xf numFmtId="0" fontId="2" fillId="0" borderId="0" xfId="83" applyNumberFormat="1" applyFont="1" applyFill="1" applyBorder="1" applyAlignment="1">
      <alignment horizontal="right"/>
    </xf>
    <xf numFmtId="168" fontId="2" fillId="0" borderId="0" xfId="83" applyNumberFormat="1" applyFont="1" applyFill="1" applyBorder="1" applyAlignment="1">
      <alignment horizontal="right"/>
    </xf>
    <xf numFmtId="4" fontId="2" fillId="0" borderId="0" xfId="83" applyNumberFormat="1" applyFont="1" applyFill="1" applyBorder="1" applyAlignment="1">
      <alignment horizontal="right"/>
    </xf>
    <xf numFmtId="1" fontId="6" fillId="0" borderId="0" xfId="0" applyNumberFormat="1" applyFont="1" applyFill="1" applyAlignment="1">
      <alignment horizontal="center"/>
    </xf>
    <xf numFmtId="0" fontId="6" fillId="0" borderId="0" xfId="0" applyNumberFormat="1" applyFont="1" applyFill="1" applyBorder="1" applyAlignment="1">
      <alignment horizontal="left" vertical="top" wrapText="1"/>
    </xf>
    <xf numFmtId="0" fontId="2" fillId="0" borderId="0" xfId="88" applyNumberFormat="1" applyFont="1" applyFill="1" applyBorder="1" applyAlignment="1">
      <alignment horizontal="right"/>
    </xf>
    <xf numFmtId="1" fontId="7" fillId="0" borderId="0" xfId="0" applyNumberFormat="1" applyFont="1" applyFill="1" applyBorder="1" applyAlignment="1">
      <alignment horizontal="center"/>
    </xf>
    <xf numFmtId="4" fontId="7" fillId="0" borderId="0" xfId="83" applyNumberFormat="1" applyFont="1" applyFill="1" applyBorder="1" applyAlignment="1">
      <alignment horizontal="right"/>
    </xf>
    <xf numFmtId="169" fontId="8" fillId="0" borderId="0" xfId="106" applyNumberFormat="1" applyFont="1" applyFill="1" applyBorder="1" applyAlignment="1">
      <alignment horizontal="center" vertical="top"/>
    </xf>
    <xf numFmtId="0" fontId="1" fillId="0" borderId="0" xfId="0" applyFont="1" applyFill="1" applyAlignment="1">
      <alignment horizontal="right" wrapText="1"/>
    </xf>
    <xf numFmtId="0" fontId="66" fillId="0" borderId="0" xfId="0" applyFont="1" applyFill="1"/>
    <xf numFmtId="0" fontId="1" fillId="0" borderId="0" xfId="0" quotePrefix="1" applyNumberFormat="1" applyFont="1" applyFill="1" applyBorder="1" applyAlignment="1">
      <alignment vertical="top"/>
    </xf>
    <xf numFmtId="0" fontId="1" fillId="0" borderId="0" xfId="0" applyNumberFormat="1" applyFont="1" applyFill="1" applyBorder="1" applyAlignment="1">
      <alignment vertical="top" wrapText="1"/>
    </xf>
    <xf numFmtId="4" fontId="6" fillId="0" borderId="0" xfId="0" applyNumberFormat="1" applyFont="1" applyFill="1" applyAlignment="1" applyProtection="1"/>
    <xf numFmtId="0" fontId="1" fillId="0" borderId="0" xfId="0" applyFont="1" applyFill="1" applyAlignment="1" applyProtection="1">
      <alignment vertical="top"/>
    </xf>
    <xf numFmtId="0" fontId="6" fillId="0" borderId="0" xfId="0" quotePrefix="1" applyFont="1" applyFill="1" applyAlignment="1" applyProtection="1">
      <alignment vertical="top"/>
    </xf>
    <xf numFmtId="0" fontId="3" fillId="0" borderId="0" xfId="0" applyFont="1" applyFill="1" applyAlignment="1" applyProtection="1">
      <alignment vertical="top" wrapText="1"/>
    </xf>
    <xf numFmtId="4" fontId="7" fillId="0" borderId="12" xfId="88" applyNumberFormat="1" applyFont="1" applyFill="1" applyBorder="1" applyAlignment="1"/>
    <xf numFmtId="4" fontId="7" fillId="0" borderId="14" xfId="88" applyNumberFormat="1" applyFont="1" applyFill="1" applyBorder="1" applyAlignment="1"/>
    <xf numFmtId="4" fontId="7" fillId="0" borderId="0" xfId="83" applyNumberFormat="1" applyFont="1" applyFill="1" applyBorder="1" applyAlignment="1" applyProtection="1">
      <protection locked="0"/>
    </xf>
    <xf numFmtId="4" fontId="7" fillId="0" borderId="0" xfId="83" applyNumberFormat="1" applyFont="1" applyFill="1" applyBorder="1" applyAlignment="1" applyProtection="1"/>
    <xf numFmtId="4" fontId="6" fillId="0" borderId="0" xfId="0" applyNumberFormat="1" applyFont="1" applyFill="1" applyProtection="1">
      <protection locked="0"/>
    </xf>
    <xf numFmtId="4" fontId="14" fillId="0" borderId="0" xfId="83" applyNumberFormat="1" applyFont="1" applyFill="1" applyBorder="1" applyAlignment="1" applyProtection="1">
      <protection locked="0"/>
    </xf>
    <xf numFmtId="0" fontId="6" fillId="0" borderId="0" xfId="120" applyNumberFormat="1" applyFont="1" applyFill="1" applyBorder="1" applyAlignment="1">
      <alignment horizontal="left" vertical="top" wrapText="1"/>
    </xf>
    <xf numFmtId="168" fontId="6" fillId="0" borderId="0" xfId="40" applyNumberFormat="1" applyFont="1" applyFill="1" applyBorder="1" applyAlignment="1">
      <alignment horizontal="right"/>
    </xf>
    <xf numFmtId="168" fontId="6" fillId="0" borderId="0" xfId="120" applyNumberFormat="1" applyFont="1" applyFill="1" applyBorder="1" applyAlignment="1"/>
    <xf numFmtId="4" fontId="6" fillId="0" borderId="0" xfId="120" applyNumberFormat="1" applyFont="1" applyFill="1" applyBorder="1" applyAlignment="1"/>
    <xf numFmtId="0" fontId="14" fillId="0" borderId="0" xfId="69" quotePrefix="1" applyFont="1" applyFill="1" applyAlignment="1" applyProtection="1">
      <alignment vertical="top" wrapText="1"/>
    </xf>
    <xf numFmtId="169" fontId="8" fillId="0" borderId="0" xfId="91" applyNumberFormat="1" applyFont="1" applyFill="1" applyBorder="1" applyAlignment="1">
      <alignment horizontal="center" vertical="top"/>
    </xf>
    <xf numFmtId="0" fontId="1" fillId="0" borderId="0" xfId="105" applyNumberFormat="1" applyFont="1" applyFill="1" applyBorder="1" applyAlignment="1">
      <alignment horizontal="left" vertical="top" wrapText="1"/>
    </xf>
    <xf numFmtId="0" fontId="1" fillId="0" borderId="0" xfId="120" applyNumberFormat="1" applyFont="1" applyFill="1" applyBorder="1" applyAlignment="1">
      <alignment horizontal="left" vertical="top" wrapText="1"/>
    </xf>
    <xf numFmtId="168" fontId="14" fillId="0" borderId="0" xfId="86" applyNumberFormat="1" applyFont="1" applyFill="1" applyBorder="1" applyAlignment="1" applyProtection="1"/>
    <xf numFmtId="4" fontId="14" fillId="0" borderId="0" xfId="86" applyNumberFormat="1" applyFont="1" applyFill="1" applyBorder="1" applyAlignment="1" applyProtection="1">
      <protection locked="0"/>
    </xf>
    <xf numFmtId="4" fontId="14" fillId="0" borderId="0" xfId="86" applyNumberFormat="1" applyFont="1" applyFill="1" applyBorder="1" applyAlignment="1" applyProtection="1"/>
    <xf numFmtId="4" fontId="14" fillId="0" borderId="0" xfId="86" applyNumberFormat="1" applyFont="1" applyFill="1" applyBorder="1" applyAlignment="1" applyProtection="1">
      <alignment horizontal="right"/>
    </xf>
    <xf numFmtId="4" fontId="14" fillId="0" borderId="0" xfId="83" applyNumberFormat="1" applyFont="1" applyFill="1" applyBorder="1" applyAlignment="1" applyProtection="1"/>
    <xf numFmtId="4" fontId="14" fillId="0" borderId="10" xfId="83" applyNumberFormat="1" applyFont="1" applyFill="1" applyBorder="1" applyAlignment="1" applyProtection="1">
      <protection locked="0"/>
    </xf>
    <xf numFmtId="4" fontId="34" fillId="0" borderId="13" xfId="83" applyNumberFormat="1" applyFont="1" applyFill="1" applyBorder="1" applyAlignment="1" applyProtection="1">
      <alignment vertical="center"/>
    </xf>
    <xf numFmtId="4" fontId="14" fillId="0" borderId="0" xfId="65" applyNumberFormat="1" applyFont="1" applyFill="1" applyAlignment="1" applyProtection="1">
      <alignment wrapText="1"/>
      <protection locked="0"/>
    </xf>
    <xf numFmtId="4" fontId="14" fillId="0" borderId="0" xfId="65" applyNumberFormat="1" applyFont="1" applyFill="1" applyAlignment="1" applyProtection="1">
      <alignment wrapText="1"/>
    </xf>
    <xf numFmtId="0" fontId="1" fillId="0" borderId="0" xfId="83" applyNumberFormat="1" applyFont="1" applyFill="1" applyBorder="1" applyAlignment="1">
      <alignment horizontal="left" wrapText="1"/>
    </xf>
    <xf numFmtId="0" fontId="1" fillId="0" borderId="0" xfId="224" applyFont="1" applyFill="1" applyAlignment="1">
      <alignment horizontal="left" vertical="top" wrapText="1"/>
    </xf>
    <xf numFmtId="0" fontId="1" fillId="0" borderId="0" xfId="224" applyFont="1" applyFill="1"/>
    <xf numFmtId="0" fontId="1" fillId="0" borderId="0" xfId="224" applyNumberFormat="1" applyFont="1" applyFill="1" applyBorder="1" applyAlignment="1">
      <alignment horizontal="left" vertical="top" wrapText="1"/>
    </xf>
    <xf numFmtId="0" fontId="1" fillId="0" borderId="0" xfId="224" applyFont="1" applyFill="1" applyAlignment="1">
      <alignment vertical="center"/>
    </xf>
    <xf numFmtId="0" fontId="66" fillId="0" borderId="0" xfId="0" applyFont="1" applyFill="1" applyAlignment="1">
      <alignment horizontal="left" vertical="top" wrapText="1"/>
    </xf>
    <xf numFmtId="169" fontId="8" fillId="0" borderId="0" xfId="89" applyNumberFormat="1" applyFont="1" applyFill="1" applyBorder="1" applyAlignment="1">
      <alignment horizontal="center" vertical="top"/>
    </xf>
    <xf numFmtId="0" fontId="1" fillId="0" borderId="0" xfId="90" applyNumberFormat="1" applyFont="1" applyFill="1" applyBorder="1" applyAlignment="1">
      <alignment horizontal="left" vertical="top" wrapText="1"/>
    </xf>
    <xf numFmtId="0" fontId="6" fillId="0" borderId="0" xfId="90" applyNumberFormat="1" applyFont="1" applyFill="1" applyBorder="1" applyAlignment="1">
      <alignment horizontal="right"/>
    </xf>
    <xf numFmtId="4" fontId="6" fillId="0" borderId="0" xfId="90" applyNumberFormat="1" applyFont="1" applyFill="1" applyBorder="1" applyAlignment="1">
      <alignment horizontal="right"/>
    </xf>
    <xf numFmtId="0" fontId="6" fillId="0" borderId="0" xfId="0" applyNumberFormat="1" applyFont="1" applyFill="1" applyBorder="1" applyAlignment="1">
      <alignment horizontal="left" wrapText="1"/>
    </xf>
    <xf numFmtId="4" fontId="2" fillId="0" borderId="0" xfId="0" applyNumberFormat="1" applyFont="1" applyFill="1"/>
    <xf numFmtId="0" fontId="6" fillId="0" borderId="0" xfId="0" applyNumberFormat="1" applyFont="1" applyFill="1" applyBorder="1" applyAlignment="1">
      <alignment vertical="top" wrapText="1"/>
    </xf>
    <xf numFmtId="0" fontId="6" fillId="0" borderId="0" xfId="0" applyFont="1" applyFill="1" applyBorder="1" applyAlignment="1">
      <alignment horizontal="left"/>
    </xf>
    <xf numFmtId="167" fontId="3" fillId="0" borderId="0" xfId="0" applyNumberFormat="1" applyFont="1" applyFill="1" applyBorder="1" applyAlignment="1"/>
    <xf numFmtId="4" fontId="1" fillId="0" borderId="0" xfId="222" applyNumberFormat="1" applyFont="1" applyFill="1" applyBorder="1" applyAlignment="1"/>
    <xf numFmtId="0" fontId="1" fillId="0" borderId="0" xfId="0" applyFont="1" applyFill="1" applyBorder="1" applyAlignment="1">
      <alignment horizontal="left" vertical="top" wrapText="1"/>
    </xf>
    <xf numFmtId="0" fontId="6" fillId="0" borderId="0" xfId="0" applyFont="1" applyFill="1" applyBorder="1" applyAlignment="1">
      <alignment horizontal="right"/>
    </xf>
    <xf numFmtId="0" fontId="5" fillId="0" borderId="0" xfId="0" applyNumberFormat="1" applyFont="1" applyFill="1" applyBorder="1" applyAlignment="1" applyProtection="1">
      <alignment horizontal="center"/>
    </xf>
    <xf numFmtId="167" fontId="1" fillId="0" borderId="0" xfId="0" applyNumberFormat="1" applyFont="1" applyFill="1" applyBorder="1" applyAlignment="1" applyProtection="1">
      <alignment horizontal="center"/>
    </xf>
    <xf numFmtId="170" fontId="5" fillId="0" borderId="0" xfId="87" applyNumberFormat="1" applyFont="1" applyFill="1" applyBorder="1" applyAlignment="1" applyProtection="1">
      <alignment horizontal="center"/>
    </xf>
    <xf numFmtId="167" fontId="5" fillId="0" borderId="0" xfId="0" applyNumberFormat="1" applyFont="1" applyFill="1" applyBorder="1" applyAlignment="1" applyProtection="1">
      <alignment horizontal="center"/>
    </xf>
    <xf numFmtId="170" fontId="6" fillId="0" borderId="0" xfId="87" applyNumberFormat="1" applyFont="1" applyFill="1" applyBorder="1" applyAlignment="1" applyProtection="1">
      <alignment horizontal="center"/>
    </xf>
    <xf numFmtId="167" fontId="6" fillId="0" borderId="0" xfId="87" applyNumberFormat="1" applyFont="1" applyFill="1" applyBorder="1" applyAlignment="1" applyProtection="1">
      <alignment horizontal="center"/>
    </xf>
    <xf numFmtId="0" fontId="6" fillId="0" borderId="0" xfId="40" applyFont="1" applyFill="1" applyBorder="1" applyAlignment="1" applyProtection="1">
      <alignment horizontal="center"/>
    </xf>
    <xf numFmtId="169" fontId="3" fillId="0" borderId="0" xfId="87" applyNumberFormat="1" applyFont="1" applyFill="1" applyBorder="1" applyAlignment="1">
      <alignment horizontal="center" vertical="top"/>
    </xf>
    <xf numFmtId="0" fontId="1" fillId="0" borderId="0" xfId="40" applyFont="1" applyFill="1" applyBorder="1" applyAlignment="1">
      <alignment horizontal="center"/>
    </xf>
    <xf numFmtId="167" fontId="1" fillId="0" borderId="0" xfId="40" applyNumberFormat="1" applyFont="1" applyFill="1" applyBorder="1" applyAlignment="1">
      <alignment horizontal="center"/>
    </xf>
    <xf numFmtId="169" fontId="8" fillId="0" borderId="0" xfId="87" applyNumberFormat="1" applyFont="1" applyFill="1" applyBorder="1" applyAlignment="1">
      <alignment horizontal="center" vertical="top"/>
    </xf>
    <xf numFmtId="169" fontId="5" fillId="0" borderId="0" xfId="87" applyNumberFormat="1" applyFont="1" applyFill="1" applyBorder="1" applyAlignment="1">
      <alignment horizontal="center" vertical="top"/>
    </xf>
    <xf numFmtId="170" fontId="7" fillId="0" borderId="0" xfId="87" applyNumberFormat="1" applyFont="1" applyFill="1" applyBorder="1" applyAlignment="1">
      <alignment horizontal="center"/>
    </xf>
    <xf numFmtId="167" fontId="7" fillId="0" borderId="0" xfId="0" applyNumberFormat="1" applyFont="1" applyFill="1" applyBorder="1" applyAlignment="1">
      <alignment horizontal="center"/>
    </xf>
    <xf numFmtId="170" fontId="1" fillId="0" borderId="0" xfId="0" applyNumberFormat="1" applyFont="1" applyFill="1" applyBorder="1" applyAlignment="1">
      <alignment horizontal="center"/>
    </xf>
    <xf numFmtId="0" fontId="14" fillId="0" borderId="0" xfId="0" applyFont="1" applyFill="1" applyBorder="1" applyAlignment="1">
      <alignment horizontal="center"/>
    </xf>
    <xf numFmtId="167" fontId="14" fillId="0" borderId="0" xfId="0" applyNumberFormat="1" applyFont="1" applyFill="1" applyBorder="1" applyAlignment="1">
      <alignment horizontal="center"/>
    </xf>
    <xf numFmtId="0" fontId="1" fillId="0" borderId="0" xfId="0" applyFont="1" applyFill="1" applyBorder="1" applyAlignment="1">
      <alignment horizontal="center"/>
    </xf>
    <xf numFmtId="9" fontId="0" fillId="0" borderId="0" xfId="0" applyNumberFormat="1" applyFill="1" applyAlignment="1" applyProtection="1">
      <alignment horizontal="center"/>
      <protection locked="0"/>
    </xf>
    <xf numFmtId="0" fontId="1" fillId="0" borderId="10" xfId="40" applyFont="1" applyFill="1" applyBorder="1" applyAlignment="1" applyProtection="1">
      <alignment horizontal="center"/>
    </xf>
    <xf numFmtId="0" fontId="0" fillId="0" borderId="0" xfId="0" applyFill="1" applyAlignment="1">
      <alignment horizontal="center"/>
    </xf>
    <xf numFmtId="167" fontId="1" fillId="0" borderId="0" xfId="0" applyNumberFormat="1" applyFont="1" applyFill="1" applyAlignment="1">
      <alignment horizontal="center"/>
    </xf>
    <xf numFmtId="0" fontId="6" fillId="0" borderId="0" xfId="0" applyFont="1" applyFill="1" applyAlignment="1">
      <alignment horizontal="center"/>
    </xf>
    <xf numFmtId="168" fontId="51" fillId="0" borderId="0" xfId="40" applyNumberFormat="1" applyFont="1" applyFill="1" applyBorder="1" applyAlignment="1">
      <alignment horizontal="center"/>
    </xf>
    <xf numFmtId="167" fontId="14" fillId="0" borderId="0" xfId="40"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0" xfId="0" applyNumberFormat="1" applyFill="1" applyAlignment="1">
      <alignment horizontal="center"/>
    </xf>
    <xf numFmtId="0" fontId="1" fillId="0" borderId="0" xfId="40" applyNumberFormat="1" applyFont="1" applyFill="1" applyAlignment="1" applyProtection="1">
      <alignment horizontal="center"/>
    </xf>
    <xf numFmtId="0" fontId="3" fillId="0" borderId="0" xfId="0" applyNumberFormat="1" applyFont="1" applyFill="1" applyBorder="1" applyAlignment="1">
      <alignment vertical="top" wrapText="1"/>
    </xf>
    <xf numFmtId="168" fontId="6" fillId="0" borderId="0" xfId="83" applyNumberFormat="1" applyFont="1" applyFill="1" applyBorder="1" applyAlignment="1">
      <alignment horizontal="right"/>
    </xf>
    <xf numFmtId="169" fontId="8" fillId="0" borderId="0" xfId="0" applyNumberFormat="1" applyFont="1" applyFill="1" applyAlignment="1">
      <alignment horizontal="center"/>
    </xf>
    <xf numFmtId="0" fontId="6" fillId="0" borderId="0" xfId="0" applyNumberFormat="1" applyFont="1" applyFill="1" applyBorder="1" applyAlignment="1">
      <alignment wrapText="1"/>
    </xf>
    <xf numFmtId="169" fontId="1" fillId="0" borderId="0" xfId="0" applyNumberFormat="1" applyFont="1" applyFill="1" applyBorder="1" applyAlignment="1">
      <alignment horizontal="center" vertical="center"/>
    </xf>
    <xf numFmtId="168" fontId="1" fillId="0" borderId="0" xfId="0" applyNumberFormat="1" applyFont="1" applyFill="1" applyBorder="1" applyAlignment="1">
      <alignment horizontal="right" vertical="center"/>
    </xf>
    <xf numFmtId="168" fontId="1" fillId="0" borderId="21" xfId="0" applyNumberFormat="1" applyFont="1" applyFill="1" applyBorder="1" applyAlignment="1">
      <alignment horizontal="right" vertical="center"/>
    </xf>
    <xf numFmtId="0" fontId="0" fillId="0" borderId="0" xfId="0" applyFill="1" applyAlignment="1">
      <alignment horizontal="right" wrapText="1"/>
    </xf>
    <xf numFmtId="168" fontId="0" fillId="0" borderId="0" xfId="0" applyNumberFormat="1" applyFill="1" applyAlignment="1">
      <alignment horizontal="right" wrapText="1"/>
    </xf>
    <xf numFmtId="0" fontId="66" fillId="0" borderId="0" xfId="0" applyNumberFormat="1" applyFont="1" applyFill="1" applyBorder="1" applyAlignment="1">
      <alignment vertical="top" wrapText="1"/>
    </xf>
    <xf numFmtId="0" fontId="34" fillId="0" borderId="0" xfId="120" applyNumberFormat="1" applyFont="1" applyFill="1" applyBorder="1" applyAlignment="1">
      <alignment horizontal="left" vertical="top" wrapText="1"/>
    </xf>
    <xf numFmtId="168" fontId="0" fillId="0" borderId="0" xfId="0" applyNumberFormat="1" applyFill="1" applyAlignment="1">
      <alignment horizontal="right"/>
    </xf>
    <xf numFmtId="0" fontId="6" fillId="0" borderId="0" xfId="222" applyNumberFormat="1" applyFont="1" applyFill="1" applyBorder="1" applyAlignment="1">
      <alignment horizontal="left" vertical="top" wrapText="1"/>
    </xf>
    <xf numFmtId="0" fontId="0" fillId="0" borderId="0" xfId="0" applyFill="1" applyBorder="1" applyAlignment="1">
      <alignment vertical="top" wrapText="1"/>
    </xf>
    <xf numFmtId="168" fontId="14" fillId="0" borderId="0" xfId="105" applyNumberFormat="1" applyFont="1" applyFill="1" applyBorder="1" applyAlignment="1" applyProtection="1">
      <alignment horizontal="right"/>
    </xf>
    <xf numFmtId="0" fontId="6" fillId="0" borderId="0" xfId="0" quotePrefix="1" applyFont="1" applyFill="1" applyAlignment="1">
      <alignment horizontal="left" vertical="top" wrapText="1"/>
    </xf>
    <xf numFmtId="0" fontId="2" fillId="0" borderId="0" xfId="86" applyNumberFormat="1" applyFont="1" applyFill="1" applyBorder="1" applyAlignment="1">
      <alignment horizontal="left" vertical="top" wrapText="1"/>
    </xf>
    <xf numFmtId="0" fontId="11" fillId="0" borderId="0" xfId="86" applyNumberFormat="1" applyFont="1" applyFill="1" applyBorder="1" applyAlignment="1">
      <alignment horizontal="right"/>
    </xf>
    <xf numFmtId="167" fontId="1" fillId="0" borderId="0" xfId="86" applyNumberFormat="1" applyFont="1" applyFill="1" applyBorder="1" applyAlignment="1">
      <alignment horizontal="right"/>
    </xf>
    <xf numFmtId="0" fontId="14" fillId="0" borderId="0" xfId="87" quotePrefix="1" applyNumberFormat="1" applyFont="1" applyFill="1" applyBorder="1" applyAlignment="1" applyProtection="1">
      <alignment horizontal="left" vertical="top" wrapText="1"/>
    </xf>
    <xf numFmtId="0" fontId="1" fillId="0" borderId="0" xfId="0" applyNumberFormat="1" applyFont="1" applyFill="1" applyBorder="1" applyAlignment="1">
      <alignment horizontal="left" wrapText="1"/>
    </xf>
    <xf numFmtId="168" fontId="1" fillId="0" borderId="0" xfId="0" applyNumberFormat="1" applyFont="1" applyFill="1"/>
    <xf numFmtId="0" fontId="1" fillId="0" borderId="0" xfId="0" applyNumberFormat="1" applyFont="1" applyFill="1" applyBorder="1" applyAlignment="1"/>
    <xf numFmtId="0" fontId="14" fillId="0" borderId="0" xfId="85" applyNumberFormat="1" applyFont="1" applyFill="1" applyBorder="1" applyAlignment="1">
      <alignment horizontal="left" vertical="top" wrapText="1"/>
    </xf>
    <xf numFmtId="0" fontId="14" fillId="0" borderId="0" xfId="90" applyNumberFormat="1" applyFont="1" applyFill="1" applyBorder="1" applyAlignment="1" applyProtection="1">
      <alignment horizontal="left" vertical="top" wrapText="1"/>
    </xf>
    <xf numFmtId="168" fontId="14" fillId="0" borderId="0" xfId="90" applyNumberFormat="1" applyFont="1" applyFill="1" applyBorder="1" applyAlignment="1" applyProtection="1">
      <alignment horizontal="right"/>
    </xf>
    <xf numFmtId="0" fontId="14" fillId="0" borderId="0" xfId="90" quotePrefix="1" applyNumberFormat="1" applyFont="1" applyFill="1" applyBorder="1" applyAlignment="1" applyProtection="1">
      <alignment horizontal="left" vertical="top" wrapText="1"/>
    </xf>
    <xf numFmtId="0" fontId="1" fillId="0" borderId="0" xfId="90" applyNumberFormat="1" applyFont="1" applyFill="1" applyBorder="1" applyAlignment="1">
      <alignment horizontal="right"/>
    </xf>
    <xf numFmtId="0" fontId="1" fillId="0" borderId="0" xfId="83" quotePrefix="1" applyNumberFormat="1" applyFont="1" applyFill="1" applyBorder="1" applyAlignment="1">
      <alignment vertical="top" wrapText="1"/>
    </xf>
    <xf numFmtId="168" fontId="14" fillId="0" borderId="0" xfId="87" applyNumberFormat="1" applyFont="1" applyFill="1" applyBorder="1" applyAlignment="1" applyProtection="1">
      <protection locked="0"/>
    </xf>
    <xf numFmtId="0" fontId="1" fillId="0" borderId="0" xfId="0" quotePrefix="1" applyNumberFormat="1" applyFont="1" applyFill="1" applyBorder="1" applyAlignment="1" applyProtection="1">
      <alignment horizontal="left" vertical="top" wrapText="1"/>
    </xf>
    <xf numFmtId="0" fontId="9" fillId="0" borderId="0" xfId="68" applyNumberFormat="1" applyFont="1" applyFill="1" applyAlignment="1" applyProtection="1">
      <alignment horizontal="right" wrapText="1"/>
    </xf>
    <xf numFmtId="0" fontId="3" fillId="0" borderId="0" xfId="222" applyNumberFormat="1" applyFont="1" applyFill="1" applyBorder="1" applyAlignment="1">
      <alignment horizontal="right"/>
    </xf>
    <xf numFmtId="0" fontId="1" fillId="0" borderId="0" xfId="180" applyNumberFormat="1" applyFont="1" applyFill="1" applyBorder="1" applyAlignment="1">
      <alignment horizontal="right"/>
    </xf>
    <xf numFmtId="0" fontId="1" fillId="0" borderId="0" xfId="0" applyNumberFormat="1" applyFont="1" applyFill="1" applyBorder="1"/>
    <xf numFmtId="4" fontId="14" fillId="0" borderId="0" xfId="105" applyNumberFormat="1" applyFont="1" applyFill="1" applyBorder="1" applyAlignment="1" applyProtection="1">
      <alignment horizontal="right"/>
    </xf>
    <xf numFmtId="4" fontId="14" fillId="0" borderId="0" xfId="0" applyNumberFormat="1" applyFont="1" applyFill="1" applyAlignment="1" applyProtection="1">
      <alignment horizontal="right"/>
    </xf>
    <xf numFmtId="0" fontId="3" fillId="0" borderId="0" xfId="0" applyFont="1" applyFill="1" applyBorder="1" applyAlignment="1">
      <alignment vertical="top" wrapText="1"/>
    </xf>
    <xf numFmtId="0" fontId="14" fillId="0" borderId="0" xfId="0" quotePrefix="1" applyFont="1" applyFill="1" applyBorder="1" applyAlignment="1">
      <alignment horizontal="left" vertical="top" wrapText="1"/>
    </xf>
    <xf numFmtId="0" fontId="34" fillId="0" borderId="0" xfId="0" applyFont="1" applyFill="1" applyBorder="1" applyAlignment="1">
      <alignment horizontal="left" vertical="top" wrapText="1"/>
    </xf>
    <xf numFmtId="0" fontId="14" fillId="0" borderId="0" xfId="0" applyFont="1" applyFill="1"/>
    <xf numFmtId="0" fontId="105" fillId="0" borderId="0" xfId="0" applyNumberFormat="1" applyFont="1" applyFill="1" applyBorder="1" applyAlignment="1" applyProtection="1">
      <alignment vertical="top" wrapText="1"/>
    </xf>
    <xf numFmtId="0" fontId="1" fillId="0" borderId="0" xfId="0" quotePrefix="1" applyFont="1" applyFill="1" applyBorder="1" applyAlignment="1">
      <alignment wrapText="1"/>
    </xf>
    <xf numFmtId="0" fontId="1" fillId="0" borderId="0" xfId="0" quotePrefix="1" applyFont="1" applyFill="1" applyBorder="1" applyAlignment="1">
      <alignment horizontal="center" vertical="top" wrapText="1"/>
    </xf>
    <xf numFmtId="0" fontId="1" fillId="0" borderId="0" xfId="0" quotePrefix="1" applyFont="1" applyFill="1" applyBorder="1" applyAlignment="1">
      <alignment horizontal="left" wrapText="1"/>
    </xf>
    <xf numFmtId="177" fontId="8" fillId="0" borderId="0" xfId="110" applyNumberFormat="1" applyFont="1" applyFill="1" applyBorder="1" applyAlignment="1" applyProtection="1">
      <alignment horizontal="center" vertical="top"/>
    </xf>
    <xf numFmtId="0" fontId="1" fillId="0" borderId="0" xfId="0" applyFont="1" applyFill="1" applyBorder="1" applyAlignment="1" applyProtection="1">
      <alignment horizontal="center"/>
    </xf>
    <xf numFmtId="168" fontId="88" fillId="0" borderId="0" xfId="218" applyNumberFormat="1" applyFont="1" applyFill="1" applyBorder="1" applyAlignment="1" applyProtection="1">
      <alignment horizontal="center"/>
    </xf>
    <xf numFmtId="4" fontId="88" fillId="0" borderId="0" xfId="218" applyNumberFormat="1" applyFont="1" applyFill="1" applyBorder="1" applyAlignment="1" applyProtection="1"/>
    <xf numFmtId="0" fontId="1" fillId="0" borderId="0" xfId="0" applyNumberFormat="1" applyFont="1" applyFill="1" applyBorder="1" applyAlignment="1" applyProtection="1">
      <alignment horizontal="center"/>
    </xf>
    <xf numFmtId="0" fontId="1" fillId="0" borderId="0" xfId="0" applyNumberFormat="1" applyFont="1" applyFill="1" applyAlignment="1" applyProtection="1">
      <alignment vertical="top" wrapText="1"/>
    </xf>
    <xf numFmtId="0" fontId="1" fillId="0" borderId="0" xfId="218" applyNumberFormat="1" applyFont="1" applyFill="1" applyBorder="1" applyAlignment="1" applyProtection="1">
      <alignment vertical="top" wrapText="1"/>
    </xf>
    <xf numFmtId="4" fontId="0" fillId="0" borderId="0" xfId="0" applyNumberFormat="1" applyFont="1" applyFill="1" applyBorder="1" applyAlignment="1">
      <alignment horizontal="right"/>
    </xf>
    <xf numFmtId="0" fontId="14" fillId="0" borderId="0" xfId="0" applyFont="1" applyFill="1" applyBorder="1" applyAlignment="1">
      <alignment horizontal="left" vertical="top"/>
    </xf>
    <xf numFmtId="4" fontId="32" fillId="0" borderId="0" xfId="0" applyNumberFormat="1" applyFont="1" applyFill="1" applyBorder="1" applyAlignment="1">
      <alignment horizontal="right"/>
    </xf>
    <xf numFmtId="49" fontId="2" fillId="0" borderId="0" xfId="0" applyNumberFormat="1" applyFont="1" applyFill="1" applyBorder="1" applyAlignment="1">
      <alignment horizontal="left" vertical="top" wrapText="1"/>
    </xf>
    <xf numFmtId="4" fontId="58" fillId="0" borderId="0" xfId="0" applyNumberFormat="1" applyFont="1" applyFill="1" applyBorder="1" applyAlignment="1" applyProtection="1">
      <alignment horizontal="right"/>
      <protection locked="0"/>
    </xf>
    <xf numFmtId="49" fontId="2" fillId="0" borderId="0" xfId="0" quotePrefix="1" applyNumberFormat="1" applyFont="1" applyFill="1" applyBorder="1" applyAlignment="1">
      <alignment horizontal="left" vertical="top" wrapText="1"/>
    </xf>
    <xf numFmtId="0" fontId="2" fillId="0" borderId="0" xfId="0" applyFont="1" applyFill="1" applyBorder="1" applyAlignment="1">
      <alignment horizontal="left" vertical="top"/>
    </xf>
    <xf numFmtId="4" fontId="2" fillId="0" borderId="0" xfId="0" applyNumberFormat="1" applyFont="1" applyFill="1" applyBorder="1" applyAlignment="1" applyProtection="1">
      <alignment horizontal="right"/>
      <protection locked="0"/>
    </xf>
    <xf numFmtId="0" fontId="14" fillId="0" borderId="0" xfId="0" applyFont="1" applyFill="1" applyBorder="1" applyAlignment="1">
      <alignment vertical="top"/>
    </xf>
    <xf numFmtId="1" fontId="2" fillId="0" borderId="0" xfId="76" applyFont="1" applyFill="1" applyBorder="1" applyAlignment="1">
      <alignment horizontal="left" vertical="top" wrapText="1"/>
    </xf>
    <xf numFmtId="0" fontId="14" fillId="0" borderId="0" xfId="0" applyFont="1" applyFill="1" applyBorder="1" applyAlignment="1">
      <alignment wrapText="1"/>
    </xf>
    <xf numFmtId="0" fontId="14" fillId="0" borderId="0" xfId="0" applyNumberFormat="1" applyFont="1" applyFill="1" applyBorder="1" applyAlignment="1">
      <alignment horizontal="left" vertical="top" wrapText="1"/>
    </xf>
    <xf numFmtId="0" fontId="11" fillId="0" borderId="0" xfId="0" applyFont="1" applyFill="1" applyBorder="1" applyAlignment="1">
      <alignment horizontal="right"/>
    </xf>
    <xf numFmtId="4" fontId="34" fillId="0" borderId="0" xfId="0" applyNumberFormat="1" applyFont="1" applyFill="1" applyBorder="1" applyAlignment="1">
      <alignment horizontal="right"/>
    </xf>
    <xf numFmtId="4" fontId="0" fillId="0" borderId="0" xfId="0" applyNumberFormat="1" applyFill="1" applyAlignment="1">
      <alignment horizontal="right" wrapText="1"/>
    </xf>
    <xf numFmtId="4" fontId="1"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5" fillId="0" borderId="0" xfId="87" applyNumberFormat="1" applyFont="1" applyFill="1" applyBorder="1" applyAlignment="1" applyProtection="1">
      <alignment horizontal="right"/>
    </xf>
    <xf numFmtId="4" fontId="1" fillId="0" borderId="0" xfId="0" applyNumberFormat="1" applyFont="1" applyFill="1" applyBorder="1" applyAlignment="1" applyProtection="1">
      <alignment horizontal="right"/>
    </xf>
    <xf numFmtId="4" fontId="7" fillId="0" borderId="12" xfId="88" applyNumberFormat="1" applyFont="1" applyFill="1" applyBorder="1" applyAlignment="1" applyProtection="1">
      <alignment horizontal="right"/>
    </xf>
    <xf numFmtId="4" fontId="7" fillId="0" borderId="14" xfId="88" applyNumberFormat="1" applyFont="1" applyFill="1" applyBorder="1" applyAlignment="1" applyProtection="1">
      <alignment horizontal="right"/>
    </xf>
    <xf numFmtId="4" fontId="1" fillId="0" borderId="0" xfId="88" applyNumberFormat="1" applyFont="1" applyFill="1" applyBorder="1" applyAlignment="1" applyProtection="1">
      <alignment horizontal="right"/>
    </xf>
    <xf numFmtId="4" fontId="8" fillId="0" borderId="0" xfId="0" applyNumberFormat="1" applyFont="1" applyFill="1" applyBorder="1" applyAlignment="1">
      <alignment horizontal="right"/>
    </xf>
    <xf numFmtId="4" fontId="14" fillId="0" borderId="0" xfId="0" applyNumberFormat="1" applyFont="1" applyFill="1" applyBorder="1"/>
    <xf numFmtId="4" fontId="51" fillId="0" borderId="0" xfId="0" applyNumberFormat="1" applyFont="1" applyFill="1" applyAlignment="1" applyProtection="1">
      <alignment horizontal="right"/>
    </xf>
    <xf numFmtId="4" fontId="14" fillId="0" borderId="0" xfId="88" applyNumberFormat="1" applyFont="1" applyFill="1" applyAlignment="1" applyProtection="1">
      <alignment horizontal="right"/>
    </xf>
    <xf numFmtId="4" fontId="1" fillId="0" borderId="10" xfId="40" applyNumberFormat="1" applyFont="1" applyFill="1" applyBorder="1" applyAlignment="1" applyProtection="1">
      <alignment horizontal="right"/>
    </xf>
    <xf numFmtId="4" fontId="3" fillId="0" borderId="13" xfId="40" applyNumberFormat="1" applyFont="1" applyFill="1" applyBorder="1" applyAlignment="1" applyProtection="1">
      <alignment horizontal="right"/>
    </xf>
    <xf numFmtId="4" fontId="14" fillId="0" borderId="0" xfId="88" applyNumberFormat="1" applyFont="1" applyFill="1" applyAlignment="1">
      <alignment horizontal="right"/>
    </xf>
    <xf numFmtId="4" fontId="1" fillId="0" borderId="0" xfId="40" applyNumberFormat="1" applyFont="1" applyFill="1" applyBorder="1" applyAlignment="1" applyProtection="1">
      <alignment horizontal="right"/>
    </xf>
    <xf numFmtId="4" fontId="1" fillId="0" borderId="0" xfId="40" applyNumberFormat="1" applyFont="1" applyFill="1" applyAlignment="1">
      <alignment horizontal="right"/>
    </xf>
    <xf numFmtId="4" fontId="1" fillId="0" borderId="0" xfId="40" applyNumberFormat="1" applyFont="1" applyFill="1" applyAlignment="1" applyProtection="1">
      <alignment horizontal="right"/>
    </xf>
    <xf numFmtId="4" fontId="14" fillId="0" borderId="0" xfId="90" applyNumberFormat="1" applyFont="1" applyFill="1" applyBorder="1" applyAlignment="1" applyProtection="1">
      <alignment horizontal="right"/>
    </xf>
    <xf numFmtId="4" fontId="14" fillId="0" borderId="0" xfId="90" applyNumberFormat="1" applyFont="1" applyFill="1" applyBorder="1" applyAlignment="1" applyProtection="1">
      <alignment horizontal="right"/>
      <protection locked="0"/>
    </xf>
    <xf numFmtId="0" fontId="83" fillId="0" borderId="0" xfId="0" applyFont="1" applyFill="1" applyProtection="1">
      <protection locked="0"/>
    </xf>
    <xf numFmtId="0" fontId="0" fillId="0" borderId="0" xfId="0" applyFill="1" applyAlignment="1">
      <alignment wrapText="1"/>
    </xf>
    <xf numFmtId="168" fontId="3" fillId="0" borderId="0" xfId="0" applyNumberFormat="1" applyFont="1" applyFill="1" applyAlignment="1">
      <alignment wrapText="1"/>
    </xf>
    <xf numFmtId="167" fontId="14" fillId="0" borderId="0" xfId="83" applyNumberFormat="1" applyFont="1" applyFill="1" applyBorder="1" applyAlignment="1" applyProtection="1">
      <alignment horizontal="right"/>
    </xf>
    <xf numFmtId="0" fontId="14" fillId="0" borderId="0" xfId="0" quotePrefix="1" applyNumberFormat="1" applyFont="1" applyFill="1" applyBorder="1" applyAlignment="1" applyProtection="1">
      <alignment horizontal="left" vertical="top" wrapText="1"/>
    </xf>
    <xf numFmtId="0" fontId="1" fillId="0" borderId="0" xfId="0" quotePrefix="1" applyFont="1" applyFill="1" applyBorder="1" applyAlignment="1" applyProtection="1"/>
    <xf numFmtId="169" fontId="8" fillId="0" borderId="0" xfId="83" applyNumberFormat="1" applyFont="1" applyFill="1" applyBorder="1" applyAlignment="1" applyProtection="1">
      <alignment horizontal="center"/>
    </xf>
    <xf numFmtId="0" fontId="14" fillId="0" borderId="0" xfId="83" applyNumberFormat="1" applyFont="1" applyFill="1" applyBorder="1" applyAlignment="1" applyProtection="1">
      <alignment horizontal="left"/>
    </xf>
    <xf numFmtId="168" fontId="1" fillId="0" borderId="0" xfId="0" applyNumberFormat="1" applyFont="1" applyFill="1" applyBorder="1" applyProtection="1">
      <protection locked="0"/>
    </xf>
    <xf numFmtId="0" fontId="1" fillId="0" borderId="0" xfId="222" applyNumberFormat="1" applyFont="1" applyFill="1" applyBorder="1" applyAlignment="1">
      <alignment horizontal="left" wrapText="1"/>
    </xf>
    <xf numFmtId="0" fontId="0" fillId="0" borderId="0" xfId="0" applyFont="1"/>
    <xf numFmtId="0" fontId="106" fillId="0" borderId="0" xfId="0" applyFont="1" applyFill="1"/>
    <xf numFmtId="0" fontId="6" fillId="0" borderId="0" xfId="0" applyNumberFormat="1" applyFont="1" applyFill="1" applyBorder="1" applyAlignment="1" applyProtection="1">
      <alignment vertical="top" wrapText="1"/>
    </xf>
    <xf numFmtId="168" fontId="108" fillId="0" borderId="0" xfId="0" applyNumberFormat="1" applyFont="1" applyFill="1" applyBorder="1" applyAlignment="1">
      <alignment horizontal="right"/>
    </xf>
    <xf numFmtId="168" fontId="107" fillId="0" borderId="0" xfId="0" applyNumberFormat="1" applyFont="1" applyFill="1" applyBorder="1" applyAlignment="1">
      <alignment horizontal="right"/>
    </xf>
    <xf numFmtId="0" fontId="0" fillId="0" borderId="0" xfId="0" applyFont="1" applyFill="1" applyBorder="1" applyAlignment="1">
      <alignment horizontal="left"/>
    </xf>
    <xf numFmtId="0" fontId="1" fillId="0" borderId="0" xfId="0" applyFont="1" applyFill="1" applyBorder="1" applyAlignment="1">
      <alignment horizontal="left"/>
    </xf>
    <xf numFmtId="0" fontId="88"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quotePrefix="1" applyFont="1" applyFill="1" applyBorder="1" applyAlignment="1">
      <alignment horizontal="left"/>
    </xf>
    <xf numFmtId="0" fontId="0" fillId="0" borderId="0" xfId="0" applyFont="1" applyFill="1" applyBorder="1" applyAlignment="1">
      <alignment vertical="top" wrapText="1"/>
    </xf>
    <xf numFmtId="2" fontId="0" fillId="0" borderId="0" xfId="0" quotePrefix="1" applyNumberFormat="1" applyFont="1" applyFill="1" applyBorder="1" applyAlignment="1">
      <alignment horizontal="left" vertical="top" wrapText="1"/>
    </xf>
    <xf numFmtId="2" fontId="0" fillId="0" borderId="0"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166" fontId="47" fillId="0" borderId="0" xfId="0" applyNumberFormat="1" applyFont="1" applyFill="1" applyBorder="1" applyAlignment="1" applyProtection="1">
      <alignment horizontal="left"/>
    </xf>
    <xf numFmtId="0" fontId="57" fillId="0" borderId="0" xfId="0" applyFont="1" applyFill="1" applyBorder="1" applyAlignment="1" applyProtection="1">
      <alignment horizontal="left"/>
    </xf>
    <xf numFmtId="0" fontId="2" fillId="0" borderId="0" xfId="0" applyFont="1" applyFill="1" applyAlignment="1">
      <alignment vertical="top" wrapText="1"/>
    </xf>
    <xf numFmtId="0" fontId="6" fillId="0" borderId="0" xfId="0" quotePrefix="1" applyFont="1" applyFill="1" applyBorder="1" applyAlignment="1">
      <alignment horizontal="left" vertical="top" wrapText="1"/>
    </xf>
    <xf numFmtId="0" fontId="6" fillId="0" borderId="0" xfId="0" quotePrefix="1" applyFont="1" applyFill="1" applyAlignment="1">
      <alignment horizontal="left" vertical="top" wrapText="1"/>
    </xf>
  </cellXfs>
  <cellStyles count="225">
    <cellStyle name="20 % – Poudarek1" xfId="1" builtinId="30" customBuiltin="1"/>
    <cellStyle name="20 % – Poudarek1 2" xfId="123"/>
    <cellStyle name="20 % – Poudarek2" xfId="2" builtinId="34" customBuiltin="1"/>
    <cellStyle name="20 % – Poudarek2 2" xfId="124"/>
    <cellStyle name="20 % – Poudarek3" xfId="3" builtinId="38" customBuiltin="1"/>
    <cellStyle name="20 % – Poudarek3 2" xfId="125"/>
    <cellStyle name="20 % – Poudarek4" xfId="4" builtinId="42" customBuiltin="1"/>
    <cellStyle name="20 % – Poudarek4 2" xfId="126"/>
    <cellStyle name="20 % – Poudarek5" xfId="5" builtinId="46" customBuiltin="1"/>
    <cellStyle name="20 % – Poudarek6" xfId="6" builtinId="50" customBuiltin="1"/>
    <cellStyle name="20 % – Poudarek6 2" xfId="127"/>
    <cellStyle name="20% - Accent1" xfId="128"/>
    <cellStyle name="20% - Accent2" xfId="129"/>
    <cellStyle name="20% - Accent3" xfId="130"/>
    <cellStyle name="20% - Accent4" xfId="131"/>
    <cellStyle name="20% - Accent5" xfId="132"/>
    <cellStyle name="20% - Accent6" xfId="133"/>
    <cellStyle name="40 % – Poudarek1" xfId="7" builtinId="31" customBuiltin="1"/>
    <cellStyle name="40 % – Poudarek1 2" xfId="134"/>
    <cellStyle name="40 % – Poudarek2" xfId="8" builtinId="35" customBuiltin="1"/>
    <cellStyle name="40 % – Poudarek3" xfId="9" builtinId="39" customBuiltin="1"/>
    <cellStyle name="40 % – Poudarek3 2" xfId="135"/>
    <cellStyle name="40 % – Poudarek4" xfId="10" builtinId="43" customBuiltin="1"/>
    <cellStyle name="40 % – Poudarek4 2" xfId="136"/>
    <cellStyle name="40 % – Poudarek5" xfId="11" builtinId="47" customBuiltin="1"/>
    <cellStyle name="40 % – Poudarek5 2" xfId="137"/>
    <cellStyle name="40 % – Poudarek6" xfId="12" builtinId="51" customBuiltin="1"/>
    <cellStyle name="40 % – Poudarek6 2" xfId="138"/>
    <cellStyle name="40% - Accent1" xfId="139"/>
    <cellStyle name="40% - Accent2" xfId="140"/>
    <cellStyle name="40% - Accent3" xfId="141"/>
    <cellStyle name="40% - Accent4" xfId="142"/>
    <cellStyle name="40% - Accent5" xfId="143"/>
    <cellStyle name="40% - Accent6" xfId="144"/>
    <cellStyle name="60 % – Poudarek1" xfId="13" builtinId="32" customBuiltin="1"/>
    <cellStyle name="60 % – Poudarek1 2" xfId="145"/>
    <cellStyle name="60 % – Poudarek2" xfId="14" builtinId="36" customBuiltin="1"/>
    <cellStyle name="60 % – Poudarek2 2" xfId="146"/>
    <cellStyle name="60 % – Poudarek3" xfId="15" builtinId="40" customBuiltin="1"/>
    <cellStyle name="60 % – Poudarek3 2" xfId="147"/>
    <cellStyle name="60 % – Poudarek4" xfId="16" builtinId="44" customBuiltin="1"/>
    <cellStyle name="60 % – Poudarek4 2" xfId="148"/>
    <cellStyle name="60 % – Poudarek5" xfId="17" builtinId="48" customBuiltin="1"/>
    <cellStyle name="60 % – Poudarek5 2" xfId="149"/>
    <cellStyle name="60 % – Poudarek6" xfId="18" builtinId="52" customBuiltin="1"/>
    <cellStyle name="60 % – Poudarek6 2" xfId="150"/>
    <cellStyle name="60% - Accent1" xfId="151"/>
    <cellStyle name="60% - Accent2" xfId="152"/>
    <cellStyle name="60% - Accent3" xfId="153"/>
    <cellStyle name="60% - Accent4" xfId="154"/>
    <cellStyle name="60% - Accent5" xfId="155"/>
    <cellStyle name="60% - Accent6" xfId="156"/>
    <cellStyle name="Accent1" xfId="19"/>
    <cellStyle name="Accent1 2" xfId="157"/>
    <cellStyle name="Accent2" xfId="20"/>
    <cellStyle name="Accent2 2" xfId="158"/>
    <cellStyle name="Accent3" xfId="21"/>
    <cellStyle name="Accent3 2" xfId="159"/>
    <cellStyle name="Accent4" xfId="22"/>
    <cellStyle name="Accent4 2" xfId="160"/>
    <cellStyle name="Accent5" xfId="23"/>
    <cellStyle name="Accent6" xfId="24"/>
    <cellStyle name="Accent6 2" xfId="161"/>
    <cellStyle name="Bad" xfId="25"/>
    <cellStyle name="Bad 2" xfId="162"/>
    <cellStyle name="Calculation" xfId="26"/>
    <cellStyle name="Calculation 2" xfId="163"/>
    <cellStyle name="Check Cell" xfId="27"/>
    <cellStyle name="Comma_Sheet1" xfId="164"/>
    <cellStyle name="Dobro" xfId="30" builtinId="26" customBuiltin="1"/>
    <cellStyle name="Dobro 2" xfId="165"/>
    <cellStyle name="Euro" xfId="28"/>
    <cellStyle name="Explanatory Text" xfId="29"/>
    <cellStyle name="Good" xfId="166"/>
    <cellStyle name="Heading 1" xfId="31"/>
    <cellStyle name="Heading 1 2" xfId="167"/>
    <cellStyle name="Heading 2" xfId="32"/>
    <cellStyle name="Heading 2 2" xfId="168"/>
    <cellStyle name="Heading 3" xfId="33"/>
    <cellStyle name="Heading 3 2" xfId="169"/>
    <cellStyle name="Heading 4" xfId="34"/>
    <cellStyle name="Heading 4 2" xfId="170"/>
    <cellStyle name="Hiperpovezava 2" xfId="35"/>
    <cellStyle name="Input" xfId="36"/>
    <cellStyle name="Input 2" xfId="171"/>
    <cellStyle name="Izhod" xfId="78" builtinId="21" customBuiltin="1"/>
    <cellStyle name="Izhod 2" xfId="172"/>
    <cellStyle name="Linked Cell" xfId="37"/>
    <cellStyle name="Linked Cell 2" xfId="173"/>
    <cellStyle name="Naslov" xfId="80" builtinId="15" customBuiltin="1"/>
    <cellStyle name="Naslov 1 2" xfId="175"/>
    <cellStyle name="Naslov 2 2" xfId="176"/>
    <cellStyle name="Naslov 3 2" xfId="177"/>
    <cellStyle name="Naslov 4 2" xfId="178"/>
    <cellStyle name="Naslov 5" xfId="174"/>
    <cellStyle name="Navadno" xfId="0" builtinId="0"/>
    <cellStyle name="Navadno 10" xfId="38"/>
    <cellStyle name="Navadno 2" xfId="39"/>
    <cellStyle name="Navadno 2 2" xfId="40"/>
    <cellStyle name="Navadno 2 2 2" xfId="41"/>
    <cellStyle name="Navadno 2 2 3" xfId="42"/>
    <cellStyle name="Navadno 2 2 3 2" xfId="179"/>
    <cellStyle name="Navadno 2 2_K108993_projektantski predracun_fekalna kanalizacija(1)" xfId="43"/>
    <cellStyle name="Navadno 2 3" xfId="44"/>
    <cellStyle name="Navadno 2 4" xfId="45"/>
    <cellStyle name="Navadno 2 5" xfId="46"/>
    <cellStyle name="Navadno 2 6" xfId="47"/>
    <cellStyle name="Navadno 2_114100_popis del_nadstrešek" xfId="48"/>
    <cellStyle name="Navadno 25" xfId="49"/>
    <cellStyle name="Navadno 25 2" xfId="50"/>
    <cellStyle name="Navadno 25_K119553_popis_s predracunom_delovna-2" xfId="51"/>
    <cellStyle name="Navadno 3" xfId="52"/>
    <cellStyle name="Navadno 3 3" xfId="53"/>
    <cellStyle name="Navadno 4" xfId="54"/>
    <cellStyle name="Navadno 5" xfId="55"/>
    <cellStyle name="Navadno 6" xfId="56"/>
    <cellStyle name="Navadno 6 2" xfId="57"/>
    <cellStyle name="Navadno 7" xfId="58"/>
    <cellStyle name="Navadno 8" xfId="59"/>
    <cellStyle name="Navadno 9" xfId="60"/>
    <cellStyle name="Navadno_I 901 - popis GO2 del pgd" xfId="61"/>
    <cellStyle name="Navadno_K115620_popis s predracunom_PZI" xfId="224"/>
    <cellStyle name="Navadno_KALAMAR-PSO GREGORČIČEVA MS-16.11.04" xfId="62"/>
    <cellStyle name="Navadno_List1" xfId="63"/>
    <cellStyle name="Navadno_PONUDBA-nadstr.kontejnerja" xfId="64"/>
    <cellStyle name="Navadno_PONUDBA-nadstr.kontejnerja 2" xfId="180"/>
    <cellStyle name="Navadno_POPIS_JUHANT (2)" xfId="65"/>
    <cellStyle name="Navadno_popis-splošno-zun.ured" xfId="66"/>
    <cellStyle name="Navadno_V116120_HALA-PZI" xfId="67"/>
    <cellStyle name="Navadno_V117070_PRIPRAVLJALNA-PZI" xfId="68"/>
    <cellStyle name="Navadno_V117070_ZUNANJA-PZI" xfId="69"/>
    <cellStyle name="Neutral" xfId="70"/>
    <cellStyle name="Neutral 2" xfId="181"/>
    <cellStyle name="Nevtralno 2" xfId="182"/>
    <cellStyle name="Normal 2" xfId="71"/>
    <cellStyle name="Normal 2 2" xfId="72"/>
    <cellStyle name="Normal 2_T113830_POPIS_ŠOLA_PZI - MS" xfId="73"/>
    <cellStyle name="Normal 4" xfId="74"/>
    <cellStyle name="Normal_dekorativna oprema" xfId="183"/>
    <cellStyle name="Normal_pr tesg 7,9 koslj 10.12.98 (2)" xfId="75"/>
    <cellStyle name="Normal_pr zid 7,9 koslj 10.12.98 (2)" xfId="76"/>
    <cellStyle name="Note" xfId="77"/>
    <cellStyle name="Opomba 2" xfId="184"/>
    <cellStyle name="Opozorilo" xfId="122" builtinId="11" customBuiltin="1"/>
    <cellStyle name="Output" xfId="185"/>
    <cellStyle name="Pojasnjevalno besedilo 2" xfId="186"/>
    <cellStyle name="Poudarek1 2" xfId="187"/>
    <cellStyle name="Poudarek2 2" xfId="188"/>
    <cellStyle name="Poudarek3 2" xfId="189"/>
    <cellStyle name="Poudarek4 2" xfId="190"/>
    <cellStyle name="Poudarek5 2" xfId="191"/>
    <cellStyle name="Poudarek6 2" xfId="192"/>
    <cellStyle name="Povezana celica 2" xfId="193"/>
    <cellStyle name="Preveri celico 2" xfId="194"/>
    <cellStyle name="Računanje 2" xfId="195"/>
    <cellStyle name="Slabo 2" xfId="196"/>
    <cellStyle name="Slog 1" xfId="79"/>
    <cellStyle name="Slog 1 2" xfId="197"/>
    <cellStyle name="Title" xfId="198"/>
    <cellStyle name="Total" xfId="81"/>
    <cellStyle name="Total 2" xfId="199"/>
    <cellStyle name="Valuta 2" xfId="82"/>
    <cellStyle name="Vejica" xfId="83" builtinId="3"/>
    <cellStyle name="Vejica 2" xfId="84"/>
    <cellStyle name="Vejica 2 2" xfId="85"/>
    <cellStyle name="Vejica 2 2 2" xfId="86"/>
    <cellStyle name="Vejica 2 2 2 2" xfId="87"/>
    <cellStyle name="Vejica 2 2 2 3" xfId="218"/>
    <cellStyle name="Vejica 2 2 2 4" xfId="222"/>
    <cellStyle name="Vejica 2 2 3" xfId="88"/>
    <cellStyle name="Vejica 2 2 3 2" xfId="89"/>
    <cellStyle name="Vejica 2 2 3 2 2" xfId="90"/>
    <cellStyle name="Vejica 2 2 3 2 2 2" xfId="205"/>
    <cellStyle name="Vejica 2 2 3 2 3" xfId="204"/>
    <cellStyle name="Vejica 2 2 3 3" xfId="91"/>
    <cellStyle name="Vejica 2 2 3 4" xfId="203"/>
    <cellStyle name="Vejica 2 2 3 5" xfId="220"/>
    <cellStyle name="Vejica 2 2 4" xfId="92"/>
    <cellStyle name="Vejica 2 2 4 2" xfId="206"/>
    <cellStyle name="Vejica 2 2 5" xfId="202"/>
    <cellStyle name="Vejica 2 2_K115620_popis s predracunom_PZI" xfId="93"/>
    <cellStyle name="Vejica 2 3" xfId="94"/>
    <cellStyle name="Vejica 2 3 2" xfId="95"/>
    <cellStyle name="Vejica 2 3 2 2" xfId="96"/>
    <cellStyle name="Vejica 2 3 2 3" xfId="208"/>
    <cellStyle name="Vejica 2 3 3" xfId="207"/>
    <cellStyle name="Vejica 2 4" xfId="97"/>
    <cellStyle name="Vejica 2 4 2" xfId="98"/>
    <cellStyle name="Vejica 2 4_K119550_projektantski predracun_vodovod-A(1)" xfId="99"/>
    <cellStyle name="Vejica 2 5" xfId="201"/>
    <cellStyle name="Vejica 2_114100_popis del_nadstrešek" xfId="100"/>
    <cellStyle name="Vejica 2_V118010 - str" xfId="101"/>
    <cellStyle name="Vejica 3" xfId="102"/>
    <cellStyle name="Vejica 3 2" xfId="103"/>
    <cellStyle name="Vejica 3 3" xfId="104"/>
    <cellStyle name="Vejica 3 3 2" xfId="105"/>
    <cellStyle name="Vejica 3 4" xfId="106"/>
    <cellStyle name="Vejica 3_K114730_popis" xfId="107"/>
    <cellStyle name="Vejica 4" xfId="108"/>
    <cellStyle name="Vejica 4 2" xfId="109"/>
    <cellStyle name="Vejica 4 3" xfId="110"/>
    <cellStyle name="Vejica 4 3 2" xfId="210"/>
    <cellStyle name="Vejica 4 4" xfId="111"/>
    <cellStyle name="Vejica 4 4 2" xfId="211"/>
    <cellStyle name="Vejica 4 5" xfId="209"/>
    <cellStyle name="Vejica 4_114100_popis del_nadstrešek" xfId="112"/>
    <cellStyle name="Vejica 5" xfId="113"/>
    <cellStyle name="Vejica 5 2" xfId="114"/>
    <cellStyle name="Vejica 5 2 2" xfId="213"/>
    <cellStyle name="Vejica 5 3" xfId="115"/>
    <cellStyle name="Vejica 5 4" xfId="212"/>
    <cellStyle name="Vejica 6" xfId="116"/>
    <cellStyle name="Vejica 6 2" xfId="117"/>
    <cellStyle name="Vejica 6 2 3" xfId="223"/>
    <cellStyle name="Vejica 6 3" xfId="214"/>
    <cellStyle name="Vejica 7" xfId="118"/>
    <cellStyle name="Vejica 8" xfId="200"/>
    <cellStyle name="Vejica 9" xfId="219"/>
    <cellStyle name="Vejica_515-vodovod,popis" xfId="119"/>
    <cellStyle name="Vejica_popis-splošno-zun.ured" xfId="120"/>
    <cellStyle name="Vejica_popis-splošno-zun.ured 2" xfId="221"/>
    <cellStyle name="Vejica_V116120_HALA-PZI" xfId="121"/>
    <cellStyle name="Vnos 2" xfId="215"/>
    <cellStyle name="Vsota 2" xfId="216"/>
    <cellStyle name="Warning Text" xfId="2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5:H49"/>
  <sheetViews>
    <sheetView view="pageBreakPreview" zoomScaleNormal="100" zoomScaleSheetLayoutView="100" workbookViewId="0">
      <selection activeCell="E43" sqref="E43"/>
    </sheetView>
  </sheetViews>
  <sheetFormatPr defaultColWidth="9.140625" defaultRowHeight="12.75"/>
  <cols>
    <col min="1" max="1" width="14" style="12" customWidth="1"/>
    <col min="2" max="2" width="9.28515625" style="7" customWidth="1"/>
    <col min="3" max="3" width="14.28515625" style="7" customWidth="1"/>
    <col min="4" max="4" width="9.140625" style="7"/>
    <col min="5" max="5" width="42.42578125" style="7" customWidth="1"/>
    <col min="6" max="6" width="9.140625" style="12"/>
    <col min="7" max="7" width="17.85546875" style="12" customWidth="1"/>
    <col min="8" max="16384" width="9.140625" style="12"/>
  </cols>
  <sheetData>
    <row r="5" spans="1:8" ht="18">
      <c r="A5" s="13"/>
      <c r="B5" s="14" t="s">
        <v>52</v>
      </c>
      <c r="C5" s="13"/>
      <c r="D5" s="13"/>
      <c r="E5" s="13"/>
      <c r="F5" s="13"/>
      <c r="G5" s="13"/>
      <c r="H5" s="13"/>
    </row>
    <row r="6" spans="1:8" s="2" customFormat="1">
      <c r="A6" s="4"/>
      <c r="B6" s="15"/>
      <c r="C6" s="15"/>
      <c r="D6" s="3"/>
      <c r="E6" s="16"/>
    </row>
    <row r="7" spans="1:8">
      <c r="B7" s="15"/>
    </row>
    <row r="13" spans="1:8">
      <c r="B13" s="7" t="s">
        <v>26</v>
      </c>
      <c r="D13" s="126" t="s">
        <v>131</v>
      </c>
      <c r="E13" s="6"/>
    </row>
    <row r="14" spans="1:8" ht="14.25" customHeight="1">
      <c r="D14" s="50" t="s">
        <v>133</v>
      </c>
      <c r="E14" s="6"/>
    </row>
    <row r="15" spans="1:8" ht="16.5" customHeight="1">
      <c r="D15" s="126" t="s">
        <v>134</v>
      </c>
      <c r="E15" s="6"/>
    </row>
    <row r="16" spans="1:8">
      <c r="D16" s="6"/>
      <c r="E16" s="6"/>
    </row>
    <row r="17" spans="2:6">
      <c r="D17" s="6"/>
      <c r="E17" s="6"/>
    </row>
    <row r="18" spans="2:6">
      <c r="D18" s="6"/>
      <c r="E18" s="6"/>
    </row>
    <row r="19" spans="2:6">
      <c r="B19" s="17" t="s">
        <v>27</v>
      </c>
      <c r="C19" s="18"/>
      <c r="D19" s="174" t="s">
        <v>131</v>
      </c>
      <c r="E19" s="174"/>
      <c r="F19" s="30"/>
    </row>
    <row r="20" spans="2:6">
      <c r="C20" s="19"/>
      <c r="D20" s="175" t="s">
        <v>322</v>
      </c>
      <c r="E20" s="175"/>
    </row>
    <row r="21" spans="2:6">
      <c r="D21" s="103"/>
      <c r="E21" s="6"/>
    </row>
    <row r="22" spans="2:6">
      <c r="D22" s="6"/>
      <c r="E22" s="6"/>
    </row>
    <row r="23" spans="2:6">
      <c r="B23" s="7" t="s">
        <v>36</v>
      </c>
      <c r="D23" s="50" t="s">
        <v>321</v>
      </c>
      <c r="E23" s="6"/>
    </row>
    <row r="24" spans="2:6">
      <c r="D24" s="6"/>
      <c r="E24" s="6"/>
    </row>
    <row r="25" spans="2:6">
      <c r="D25" s="6"/>
      <c r="E25" s="6"/>
    </row>
    <row r="26" spans="2:6">
      <c r="D26" s="6"/>
      <c r="E26" s="6"/>
    </row>
    <row r="27" spans="2:6">
      <c r="B27" s="7" t="s">
        <v>48</v>
      </c>
      <c r="D27" s="6" t="s">
        <v>19</v>
      </c>
      <c r="E27" s="6"/>
    </row>
    <row r="28" spans="2:6">
      <c r="D28" s="6" t="s">
        <v>51</v>
      </c>
      <c r="E28" s="6"/>
    </row>
    <row r="29" spans="2:6">
      <c r="D29" s="6" t="s">
        <v>20</v>
      </c>
      <c r="E29" s="6"/>
    </row>
    <row r="30" spans="2:6">
      <c r="D30" s="6"/>
      <c r="E30" s="6"/>
    </row>
    <row r="31" spans="2:6">
      <c r="D31" s="6"/>
      <c r="E31" s="6"/>
    </row>
    <row r="32" spans="2:6">
      <c r="D32" s="6"/>
      <c r="E32" s="6"/>
    </row>
    <row r="33" spans="2:5">
      <c r="B33" s="7" t="s">
        <v>21</v>
      </c>
      <c r="D33" s="70" t="s">
        <v>130</v>
      </c>
      <c r="E33" s="6"/>
    </row>
    <row r="34" spans="2:5">
      <c r="D34" s="6"/>
      <c r="E34" s="6"/>
    </row>
    <row r="35" spans="2:5">
      <c r="D35" s="6"/>
      <c r="E35" s="6"/>
    </row>
    <row r="36" spans="2:5">
      <c r="D36" s="6"/>
      <c r="E36" s="6"/>
    </row>
    <row r="37" spans="2:5">
      <c r="D37" s="6"/>
      <c r="E37" s="6"/>
    </row>
    <row r="38" spans="2:5">
      <c r="D38" s="6"/>
      <c r="E38" s="6"/>
    </row>
    <row r="39" spans="2:5">
      <c r="B39" s="19" t="s">
        <v>125</v>
      </c>
      <c r="D39" s="50" t="s">
        <v>124</v>
      </c>
      <c r="E39" s="6"/>
    </row>
    <row r="40" spans="2:5">
      <c r="D40" s="50"/>
      <c r="E40" s="6"/>
    </row>
    <row r="49" spans="2:4">
      <c r="B49" s="7" t="s">
        <v>49</v>
      </c>
      <c r="D49" s="95" t="s">
        <v>343</v>
      </c>
    </row>
  </sheetData>
  <sheetProtection selectLockedCells="1" selectUnlockedCells="1"/>
  <phoneticPr fontId="0" type="noConversion"/>
  <pageMargins left="0.98425196850393704" right="0.39370078740157483" top="1.2598425196850394" bottom="0.78740157480314965"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Zeros="0" view="pageBreakPreview" topLeftCell="A22" zoomScale="98" zoomScaleNormal="100" zoomScaleSheetLayoutView="98" workbookViewId="0">
      <selection activeCell="E16" sqref="E16"/>
    </sheetView>
  </sheetViews>
  <sheetFormatPr defaultColWidth="9.140625" defaultRowHeight="12.75"/>
  <cols>
    <col min="1" max="1" width="5.85546875" style="191" customWidth="1"/>
    <col min="2" max="2" width="43.85546875" style="192" customWidth="1"/>
    <col min="3" max="3" width="4.7109375" style="193" customWidth="1"/>
    <col min="4" max="4" width="9.5703125" style="173" customWidth="1"/>
    <col min="5" max="5" width="11.5703125" style="188" customWidth="1"/>
    <col min="6" max="6" width="13.7109375" style="188" customWidth="1"/>
    <col min="7" max="16384" width="9.140625" style="124"/>
  </cols>
  <sheetData>
    <row r="1" spans="1:9" s="756" customFormat="1" ht="15.75">
      <c r="A1" s="754" t="s">
        <v>18</v>
      </c>
      <c r="B1" s="755" t="s">
        <v>252</v>
      </c>
      <c r="C1" s="994"/>
      <c r="D1" s="786"/>
      <c r="E1" s="801"/>
      <c r="F1" s="801"/>
    </row>
    <row r="2" spans="1:9" s="756" customFormat="1" ht="15.75">
      <c r="A2" s="754"/>
      <c r="B2" s="755"/>
      <c r="C2" s="994"/>
      <c r="D2" s="786"/>
      <c r="E2" s="801"/>
      <c r="F2" s="801"/>
    </row>
    <row r="3" spans="1:9" s="328" customFormat="1" ht="25.5">
      <c r="A3" s="657" t="s">
        <v>32</v>
      </c>
      <c r="B3" s="658" t="s">
        <v>113</v>
      </c>
      <c r="C3" s="454"/>
      <c r="D3" s="338"/>
      <c r="E3" s="659"/>
      <c r="F3" s="659"/>
    </row>
    <row r="4" spans="1:9" s="328" customFormat="1">
      <c r="A4" s="657"/>
      <c r="B4" s="658"/>
      <c r="C4" s="454"/>
      <c r="D4" s="338"/>
      <c r="E4" s="659"/>
      <c r="F4" s="659"/>
    </row>
    <row r="5" spans="1:9" s="328" customFormat="1">
      <c r="A5" s="657"/>
      <c r="B5" s="660" t="s">
        <v>42</v>
      </c>
      <c r="C5" s="454"/>
      <c r="D5" s="338"/>
      <c r="E5" s="659"/>
      <c r="F5" s="659"/>
    </row>
    <row r="6" spans="1:9" s="328" customFormat="1" ht="25.5">
      <c r="A6" s="657"/>
      <c r="B6" s="661" t="s">
        <v>119</v>
      </c>
      <c r="C6" s="454"/>
      <c r="D6" s="338"/>
      <c r="E6" s="554"/>
      <c r="F6" s="554"/>
    </row>
    <row r="7" spans="1:9" s="328" customFormat="1">
      <c r="A7" s="657"/>
      <c r="B7" s="661" t="s">
        <v>74</v>
      </c>
      <c r="C7" s="454"/>
      <c r="D7" s="338"/>
      <c r="E7" s="554"/>
      <c r="F7" s="554"/>
    </row>
    <row r="8" spans="1:9" s="328" customFormat="1" ht="38.25">
      <c r="A8" s="657"/>
      <c r="B8" s="661" t="s">
        <v>75</v>
      </c>
      <c r="C8" s="454"/>
      <c r="D8" s="338"/>
      <c r="E8" s="662"/>
      <c r="F8" s="662"/>
    </row>
    <row r="9" spans="1:9" s="328" customFormat="1" ht="51">
      <c r="A9" s="63"/>
      <c r="B9" s="72" t="s">
        <v>6</v>
      </c>
      <c r="C9" s="406"/>
      <c r="D9" s="663"/>
      <c r="E9" s="306"/>
      <c r="F9" s="306"/>
    </row>
    <row r="10" spans="1:9" s="328" customFormat="1" ht="89.25">
      <c r="A10" s="63"/>
      <c r="B10" s="72" t="s">
        <v>123</v>
      </c>
      <c r="C10" s="406"/>
      <c r="D10" s="663"/>
      <c r="E10" s="306"/>
      <c r="F10" s="306"/>
    </row>
    <row r="11" spans="1:9" s="328" customFormat="1">
      <c r="A11" s="657"/>
      <c r="B11" s="658"/>
      <c r="C11" s="454"/>
      <c r="D11" s="338"/>
      <c r="E11" s="659"/>
      <c r="F11" s="659"/>
    </row>
    <row r="12" spans="1:9" s="664" customFormat="1">
      <c r="A12" s="31" t="s">
        <v>65</v>
      </c>
      <c r="B12" s="32" t="s">
        <v>66</v>
      </c>
      <c r="C12" s="33" t="s">
        <v>31</v>
      </c>
      <c r="D12" s="352" t="s">
        <v>67</v>
      </c>
      <c r="E12" s="39" t="s">
        <v>68</v>
      </c>
      <c r="F12" s="40" t="s">
        <v>69</v>
      </c>
    </row>
    <row r="13" spans="1:9" s="328" customFormat="1">
      <c r="A13" s="609"/>
      <c r="B13" s="665"/>
      <c r="C13" s="666"/>
      <c r="D13" s="667"/>
      <c r="E13" s="668"/>
      <c r="F13" s="79"/>
      <c r="I13" s="799"/>
    </row>
    <row r="14" spans="1:9" customFormat="1" ht="51">
      <c r="A14" s="414">
        <f>COUNT($A$4:A13)+1</f>
        <v>1</v>
      </c>
      <c r="B14" s="652" t="s">
        <v>288</v>
      </c>
      <c r="C14" s="995"/>
      <c r="D14" s="435"/>
      <c r="E14" s="653"/>
      <c r="F14" s="79"/>
    </row>
    <row r="15" spans="1:9" customFormat="1" ht="38.25">
      <c r="A15" s="414"/>
      <c r="B15" s="654" t="s">
        <v>182</v>
      </c>
      <c r="C15" s="655"/>
      <c r="D15" s="435"/>
      <c r="E15" s="640"/>
      <c r="F15" s="640"/>
    </row>
    <row r="16" spans="1:9" customFormat="1" ht="25.5">
      <c r="A16" s="414"/>
      <c r="B16" s="652" t="s">
        <v>287</v>
      </c>
      <c r="C16" s="996" t="s">
        <v>24</v>
      </c>
      <c r="D16" s="435">
        <v>980</v>
      </c>
      <c r="E16" s="653"/>
      <c r="F16" s="79">
        <f>D16*E16</f>
        <v>0</v>
      </c>
    </row>
    <row r="17" spans="1:6" s="70" customFormat="1">
      <c r="A17" s="414"/>
      <c r="B17" s="652"/>
      <c r="C17" s="996"/>
      <c r="D17" s="435"/>
      <c r="E17" s="653">
        <v>0</v>
      </c>
      <c r="F17" s="79"/>
    </row>
    <row r="18" spans="1:6" s="328" customFormat="1">
      <c r="A18" s="923">
        <f>COUNT($A$7:A16)+1</f>
        <v>2</v>
      </c>
      <c r="B18" s="924" t="s">
        <v>229</v>
      </c>
      <c r="C18" s="990"/>
      <c r="D18" s="643"/>
      <c r="E18" s="644"/>
      <c r="F18" s="79"/>
    </row>
    <row r="19" spans="1:6" s="70" customFormat="1">
      <c r="A19" s="923"/>
      <c r="B19" s="924" t="s">
        <v>338</v>
      </c>
      <c r="C19" s="925" t="s">
        <v>41</v>
      </c>
      <c r="D19" s="643">
        <v>60</v>
      </c>
      <c r="E19" s="926"/>
      <c r="F19" s="79">
        <f t="shared" ref="F19" si="0">D19*E19</f>
        <v>0</v>
      </c>
    </row>
    <row r="20" spans="1:6" s="70" customFormat="1" ht="25.5">
      <c r="A20" s="923"/>
      <c r="B20" s="924" t="s">
        <v>289</v>
      </c>
      <c r="C20" s="925" t="s">
        <v>41</v>
      </c>
      <c r="D20" s="643">
        <v>28</v>
      </c>
      <c r="E20" s="926"/>
      <c r="F20" s="79">
        <f t="shared" ref="F20" si="1">D20*E20</f>
        <v>0</v>
      </c>
    </row>
    <row r="21" spans="1:6" s="70" customFormat="1">
      <c r="A21" s="923"/>
      <c r="B21" s="924"/>
      <c r="C21" s="925"/>
      <c r="D21" s="643"/>
      <c r="E21" s="926"/>
      <c r="F21" s="79"/>
    </row>
    <row r="22" spans="1:6" s="70" customFormat="1" ht="69.75" customHeight="1">
      <c r="A22" s="414">
        <f>COUNT($A$4:A20)+1</f>
        <v>3</v>
      </c>
      <c r="B22" s="652" t="s">
        <v>339</v>
      </c>
      <c r="C22" s="995"/>
      <c r="D22" s="435"/>
      <c r="E22" s="653"/>
      <c r="F22" s="79"/>
    </row>
    <row r="23" spans="1:6" customFormat="1" ht="38.25">
      <c r="A23" s="414"/>
      <c r="B23" s="654" t="s">
        <v>182</v>
      </c>
      <c r="C23" s="655"/>
      <c r="D23" s="435"/>
      <c r="E23" s="640"/>
      <c r="F23" s="640"/>
    </row>
    <row r="24" spans="1:6" s="70" customFormat="1" ht="25.5">
      <c r="A24" s="414"/>
      <c r="B24" s="652" t="s">
        <v>337</v>
      </c>
      <c r="C24" s="996" t="s">
        <v>24</v>
      </c>
      <c r="D24" s="435">
        <v>355</v>
      </c>
      <c r="E24" s="653"/>
      <c r="F24" s="79">
        <f>D24*E24</f>
        <v>0</v>
      </c>
    </row>
    <row r="25" spans="1:6" s="125" customFormat="1">
      <c r="A25" s="923"/>
      <c r="B25" s="924"/>
      <c r="C25" s="925"/>
      <c r="D25" s="643"/>
      <c r="E25" s="926"/>
      <c r="F25" s="79"/>
    </row>
    <row r="26" spans="1:6" s="328" customFormat="1">
      <c r="A26" s="923">
        <f>COUNT($A$7:A24)+1</f>
        <v>4</v>
      </c>
      <c r="B26" s="924" t="s">
        <v>229</v>
      </c>
      <c r="C26" s="990"/>
      <c r="D26" s="643"/>
      <c r="E26" s="644"/>
      <c r="F26" s="79"/>
    </row>
    <row r="27" spans="1:6" s="70" customFormat="1">
      <c r="A27" s="923"/>
      <c r="B27" s="924" t="s">
        <v>340</v>
      </c>
      <c r="C27" s="925" t="s">
        <v>41</v>
      </c>
      <c r="D27" s="643">
        <v>16</v>
      </c>
      <c r="E27" s="926"/>
      <c r="F27" s="79">
        <f t="shared" ref="F27" si="2">D27*E27</f>
        <v>0</v>
      </c>
    </row>
    <row r="28" spans="1:6" s="70" customFormat="1">
      <c r="A28" s="923"/>
      <c r="B28" s="924"/>
      <c r="C28" s="925"/>
      <c r="D28" s="643"/>
      <c r="E28" s="926"/>
      <c r="F28" s="79"/>
    </row>
    <row r="29" spans="1:6" s="70" customFormat="1" ht="65.25" customHeight="1">
      <c r="A29" s="414">
        <f>COUNT($A$4:A28)+1</f>
        <v>5</v>
      </c>
      <c r="B29" s="652" t="s">
        <v>310</v>
      </c>
      <c r="C29" s="113" t="s">
        <v>15</v>
      </c>
      <c r="D29" s="435">
        <v>8</v>
      </c>
      <c r="E29" s="653"/>
      <c r="F29" s="79">
        <f t="shared" ref="F29:F30" si="3">+D29*E29</f>
        <v>0</v>
      </c>
    </row>
    <row r="30" spans="1:6" s="70" customFormat="1">
      <c r="A30" s="566"/>
      <c r="B30" s="656"/>
      <c r="C30" s="113"/>
      <c r="D30" s="435"/>
      <c r="E30" s="653">
        <v>0</v>
      </c>
      <c r="F30" s="79">
        <f t="shared" si="3"/>
        <v>0</v>
      </c>
    </row>
    <row r="31" spans="1:6" s="70" customFormat="1" ht="68.25" customHeight="1">
      <c r="A31" s="414">
        <f>COUNT($A$4:A30)+1</f>
        <v>6</v>
      </c>
      <c r="B31" s="652" t="s">
        <v>309</v>
      </c>
      <c r="C31" s="113" t="s">
        <v>15</v>
      </c>
      <c r="D31" s="435">
        <v>24</v>
      </c>
      <c r="E31" s="653"/>
      <c r="F31" s="79">
        <f t="shared" ref="F31:F32" si="4">+D31*E31</f>
        <v>0</v>
      </c>
    </row>
    <row r="32" spans="1:6" customFormat="1">
      <c r="A32" s="566"/>
      <c r="B32" s="656"/>
      <c r="C32" s="113"/>
      <c r="D32" s="435"/>
      <c r="E32" s="653">
        <v>0</v>
      </c>
      <c r="F32" s="79">
        <f t="shared" si="4"/>
        <v>0</v>
      </c>
    </row>
    <row r="33" spans="1:6" s="67" customFormat="1">
      <c r="A33" s="566">
        <f>COUNT($A$3:A32)+1</f>
        <v>7</v>
      </c>
      <c r="B33" s="669" t="s">
        <v>72</v>
      </c>
      <c r="C33" s="113"/>
      <c r="D33" s="481">
        <v>0.05</v>
      </c>
      <c r="E33" s="670"/>
      <c r="F33" s="559">
        <f>SUM(F14:F32)*D33</f>
        <v>0</v>
      </c>
    </row>
    <row r="34" spans="1:6" s="328" customFormat="1">
      <c r="A34" s="609"/>
      <c r="B34" s="665"/>
      <c r="C34" s="671"/>
      <c r="D34" s="672"/>
      <c r="E34" s="673"/>
      <c r="F34" s="674"/>
    </row>
    <row r="35" spans="1:6" s="328" customFormat="1" ht="13.5" thickBot="1">
      <c r="A35" s="675"/>
      <c r="B35" s="447" t="str">
        <f>$B$3&amp;" skupaj:"</f>
        <v>KLJUČAVNIČARSKA in RF KLJUČAVNIČARSKA  DELA  skupaj:</v>
      </c>
      <c r="C35" s="676"/>
      <c r="D35" s="677"/>
      <c r="E35" s="678"/>
      <c r="F35" s="451">
        <f>SUM(F14:F34)</f>
        <v>0</v>
      </c>
    </row>
    <row r="36" spans="1:6" s="328" customFormat="1">
      <c r="A36" s="486"/>
      <c r="B36" s="679"/>
      <c r="C36" s="680"/>
      <c r="D36" s="114"/>
      <c r="E36" s="681"/>
      <c r="F36" s="681"/>
    </row>
    <row r="37" spans="1:6" s="328" customFormat="1">
      <c r="A37" s="486"/>
      <c r="B37" s="679"/>
      <c r="C37" s="680"/>
      <c r="D37" s="114"/>
      <c r="E37" s="681"/>
      <c r="F37" s="681"/>
    </row>
    <row r="38" spans="1:6" s="328" customFormat="1">
      <c r="A38" s="486"/>
      <c r="B38" s="679"/>
      <c r="C38" s="680"/>
      <c r="D38" s="114"/>
      <c r="E38" s="681"/>
      <c r="F38" s="681"/>
    </row>
    <row r="39" spans="1:6" s="328" customFormat="1">
      <c r="A39" s="486"/>
      <c r="B39" s="679"/>
      <c r="C39" s="680"/>
      <c r="D39" s="114"/>
      <c r="E39" s="681"/>
      <c r="F39" s="681"/>
    </row>
    <row r="40" spans="1:6" s="328" customFormat="1">
      <c r="A40" s="486"/>
      <c r="B40" s="679"/>
      <c r="C40" s="680"/>
      <c r="D40" s="114"/>
      <c r="E40" s="681"/>
      <c r="F40" s="681"/>
    </row>
    <row r="41" spans="1:6" s="328" customFormat="1">
      <c r="A41" s="486"/>
      <c r="B41" s="679"/>
      <c r="C41" s="680"/>
      <c r="D41" s="114"/>
      <c r="E41" s="681"/>
      <c r="F41" s="681"/>
    </row>
    <row r="42" spans="1:6" s="328" customFormat="1">
      <c r="A42" s="486"/>
      <c r="B42" s="679"/>
      <c r="C42" s="680"/>
      <c r="D42" s="114"/>
      <c r="E42" s="681"/>
      <c r="F42" s="681"/>
    </row>
    <row r="43" spans="1:6" s="328" customFormat="1">
      <c r="A43" s="486"/>
      <c r="B43" s="679"/>
      <c r="C43" s="680"/>
      <c r="D43" s="114"/>
      <c r="E43" s="681"/>
      <c r="F43" s="681"/>
    </row>
    <row r="44" spans="1:6" s="328" customFormat="1">
      <c r="A44" s="486"/>
      <c r="B44" s="679"/>
      <c r="C44" s="680"/>
      <c r="D44" s="114"/>
      <c r="E44" s="681"/>
      <c r="F44" s="681"/>
    </row>
    <row r="45" spans="1:6" s="328" customFormat="1">
      <c r="A45" s="486"/>
      <c r="B45" s="679"/>
      <c r="C45" s="680"/>
      <c r="D45" s="114"/>
      <c r="E45" s="681"/>
      <c r="F45" s="681"/>
    </row>
    <row r="46" spans="1:6" s="328" customFormat="1">
      <c r="A46" s="486"/>
      <c r="B46" s="679"/>
      <c r="C46" s="680"/>
      <c r="D46" s="114"/>
      <c r="E46" s="681"/>
      <c r="F46" s="681"/>
    </row>
    <row r="47" spans="1:6" s="328" customFormat="1">
      <c r="A47" s="486"/>
      <c r="B47" s="679"/>
      <c r="C47" s="680"/>
      <c r="D47" s="114"/>
      <c r="E47" s="681"/>
      <c r="F47" s="681"/>
    </row>
    <row r="48" spans="1:6" s="328" customFormat="1">
      <c r="A48" s="486"/>
      <c r="B48" s="679"/>
      <c r="C48" s="680"/>
      <c r="D48" s="114"/>
      <c r="E48" s="681"/>
      <c r="F48" s="681"/>
    </row>
    <row r="49" spans="1:6" s="328" customFormat="1">
      <c r="A49" s="486"/>
      <c r="B49" s="679"/>
      <c r="C49" s="680"/>
      <c r="D49" s="114"/>
      <c r="E49" s="681"/>
      <c r="F49" s="681"/>
    </row>
    <row r="50" spans="1:6" s="328" customFormat="1">
      <c r="A50" s="486"/>
      <c r="B50" s="679"/>
      <c r="C50" s="680"/>
      <c r="D50" s="114"/>
      <c r="E50" s="681"/>
      <c r="F50" s="681"/>
    </row>
    <row r="51" spans="1:6" s="328" customFormat="1">
      <c r="A51" s="486"/>
      <c r="B51" s="679"/>
      <c r="C51" s="680"/>
      <c r="D51" s="114"/>
      <c r="E51" s="681"/>
      <c r="F51" s="681"/>
    </row>
    <row r="52" spans="1:6" s="328" customFormat="1">
      <c r="A52" s="486"/>
      <c r="B52" s="679"/>
      <c r="C52" s="680"/>
      <c r="D52" s="114"/>
      <c r="E52" s="681"/>
      <c r="F52" s="681"/>
    </row>
    <row r="53" spans="1:6" s="328" customFormat="1">
      <c r="A53" s="486"/>
      <c r="B53" s="679"/>
      <c r="C53" s="680"/>
      <c r="D53" s="114"/>
      <c r="E53" s="681"/>
      <c r="F53" s="681"/>
    </row>
    <row r="54" spans="1:6" s="328" customFormat="1">
      <c r="A54" s="486"/>
      <c r="B54" s="679"/>
      <c r="C54" s="680"/>
      <c r="D54" s="114"/>
      <c r="E54" s="681"/>
      <c r="F54" s="681"/>
    </row>
    <row r="55" spans="1:6" s="328" customFormat="1">
      <c r="A55" s="486"/>
      <c r="B55" s="679"/>
      <c r="C55" s="680"/>
      <c r="D55" s="114"/>
      <c r="E55" s="681"/>
      <c r="F55" s="681"/>
    </row>
    <row r="56" spans="1:6" s="328" customFormat="1">
      <c r="A56" s="486"/>
      <c r="B56" s="679"/>
      <c r="C56" s="680"/>
      <c r="D56" s="114"/>
      <c r="E56" s="681"/>
      <c r="F56" s="681"/>
    </row>
    <row r="57" spans="1:6" s="328" customFormat="1">
      <c r="A57" s="486"/>
      <c r="B57" s="679"/>
      <c r="C57" s="680"/>
      <c r="D57" s="114"/>
      <c r="E57" s="681"/>
      <c r="F57" s="681"/>
    </row>
    <row r="58" spans="1:6" s="328" customFormat="1">
      <c r="A58" s="486"/>
      <c r="B58" s="679"/>
      <c r="C58" s="680"/>
      <c r="D58" s="114"/>
      <c r="E58" s="681"/>
      <c r="F58" s="681"/>
    </row>
    <row r="59" spans="1:6" s="328" customFormat="1">
      <c r="A59" s="486"/>
      <c r="B59" s="679"/>
      <c r="C59" s="680"/>
      <c r="D59" s="114"/>
      <c r="E59" s="681"/>
      <c r="F59" s="681"/>
    </row>
    <row r="60" spans="1:6" s="328" customFormat="1">
      <c r="A60" s="486"/>
      <c r="B60" s="679"/>
      <c r="C60" s="680"/>
      <c r="D60" s="114"/>
      <c r="E60" s="681"/>
      <c r="F60" s="681"/>
    </row>
    <row r="61" spans="1:6" s="328" customFormat="1">
      <c r="A61" s="486"/>
      <c r="B61" s="679"/>
      <c r="C61" s="680"/>
      <c r="D61" s="114"/>
      <c r="E61" s="681"/>
      <c r="F61" s="681"/>
    </row>
    <row r="62" spans="1:6" s="328" customFormat="1">
      <c r="A62" s="486"/>
      <c r="B62" s="679"/>
      <c r="C62" s="680"/>
      <c r="D62" s="114"/>
      <c r="E62" s="681"/>
      <c r="F62" s="681"/>
    </row>
    <row r="63" spans="1:6" s="328" customFormat="1">
      <c r="A63" s="486"/>
      <c r="B63" s="679"/>
      <c r="C63" s="680"/>
      <c r="D63" s="114"/>
      <c r="E63" s="681"/>
      <c r="F63" s="681"/>
    </row>
    <row r="64" spans="1:6" s="328" customFormat="1">
      <c r="A64" s="486"/>
      <c r="B64" s="679"/>
      <c r="C64" s="680"/>
      <c r="D64" s="114"/>
      <c r="E64" s="681"/>
      <c r="F64" s="681"/>
    </row>
    <row r="65" spans="1:6" s="328" customFormat="1">
      <c r="A65" s="486"/>
      <c r="B65" s="679"/>
      <c r="C65" s="680"/>
      <c r="D65" s="114"/>
      <c r="E65" s="681"/>
      <c r="F65" s="681"/>
    </row>
    <row r="66" spans="1:6" s="328" customFormat="1">
      <c r="A66" s="486"/>
      <c r="B66" s="679"/>
      <c r="C66" s="680"/>
      <c r="D66" s="114"/>
      <c r="E66" s="681"/>
      <c r="F66" s="681"/>
    </row>
    <row r="67" spans="1:6" s="328" customFormat="1">
      <c r="A67" s="486"/>
      <c r="B67" s="679"/>
      <c r="C67" s="680"/>
      <c r="D67" s="114"/>
      <c r="E67" s="681"/>
      <c r="F67" s="681"/>
    </row>
    <row r="68" spans="1:6" s="328" customFormat="1">
      <c r="A68" s="486"/>
      <c r="B68" s="679"/>
      <c r="C68" s="680"/>
      <c r="D68" s="114"/>
      <c r="E68" s="681"/>
      <c r="F68" s="681"/>
    </row>
    <row r="69" spans="1:6" s="328" customFormat="1">
      <c r="A69" s="486"/>
      <c r="B69" s="679"/>
      <c r="C69" s="680"/>
      <c r="D69" s="114"/>
      <c r="E69" s="681"/>
      <c r="F69" s="681"/>
    </row>
    <row r="70" spans="1:6" s="328" customFormat="1">
      <c r="A70" s="486"/>
      <c r="B70" s="679"/>
      <c r="C70" s="680"/>
      <c r="D70" s="114"/>
      <c r="E70" s="681"/>
      <c r="F70" s="681"/>
    </row>
    <row r="71" spans="1:6" s="328" customFormat="1">
      <c r="A71" s="486"/>
      <c r="B71" s="679"/>
      <c r="C71" s="680"/>
      <c r="D71" s="114"/>
      <c r="E71" s="681"/>
      <c r="F71" s="681"/>
    </row>
    <row r="72" spans="1:6" s="328" customFormat="1">
      <c r="A72" s="486"/>
      <c r="B72" s="679"/>
      <c r="C72" s="680"/>
      <c r="D72" s="114"/>
      <c r="E72" s="681"/>
      <c r="F72" s="681"/>
    </row>
    <row r="73" spans="1:6" s="328" customFormat="1">
      <c r="A73" s="486"/>
      <c r="B73" s="679"/>
      <c r="C73" s="680"/>
      <c r="D73" s="114"/>
      <c r="E73" s="681"/>
      <c r="F73" s="681"/>
    </row>
    <row r="74" spans="1:6" s="328" customFormat="1">
      <c r="A74" s="486"/>
      <c r="B74" s="679"/>
      <c r="C74" s="680"/>
      <c r="D74" s="114"/>
      <c r="E74" s="681"/>
      <c r="F74" s="681"/>
    </row>
    <row r="75" spans="1:6" s="328" customFormat="1">
      <c r="A75" s="486"/>
      <c r="B75" s="679"/>
      <c r="C75" s="680"/>
      <c r="D75" s="114"/>
      <c r="E75" s="681"/>
      <c r="F75" s="681"/>
    </row>
    <row r="76" spans="1:6" s="328" customFormat="1">
      <c r="A76" s="486"/>
      <c r="B76" s="679"/>
      <c r="C76" s="680"/>
      <c r="D76" s="114"/>
      <c r="E76" s="681"/>
      <c r="F76" s="681"/>
    </row>
    <row r="77" spans="1:6" s="328" customFormat="1">
      <c r="A77" s="486"/>
      <c r="B77" s="679"/>
      <c r="C77" s="680"/>
      <c r="D77" s="114"/>
      <c r="E77" s="681"/>
      <c r="F77" s="681"/>
    </row>
    <row r="78" spans="1:6" s="328" customFormat="1">
      <c r="A78" s="486"/>
      <c r="B78" s="679"/>
      <c r="C78" s="680"/>
      <c r="D78" s="114"/>
      <c r="E78" s="681"/>
      <c r="F78" s="681"/>
    </row>
    <row r="79" spans="1:6" s="328" customFormat="1">
      <c r="A79" s="486"/>
      <c r="B79" s="679"/>
      <c r="C79" s="680"/>
      <c r="D79" s="114"/>
      <c r="E79" s="681"/>
      <c r="F79" s="681"/>
    </row>
    <row r="80" spans="1:6" s="328" customFormat="1">
      <c r="A80" s="486"/>
      <c r="B80" s="679"/>
      <c r="C80" s="680"/>
      <c r="D80" s="114"/>
      <c r="E80" s="681"/>
      <c r="F80" s="681"/>
    </row>
    <row r="81" spans="1:6" s="328" customFormat="1">
      <c r="A81" s="486"/>
      <c r="B81" s="679"/>
      <c r="C81" s="680"/>
      <c r="D81" s="114"/>
      <c r="E81" s="681"/>
      <c r="F81" s="681"/>
    </row>
    <row r="82" spans="1:6" s="328" customFormat="1">
      <c r="A82" s="486"/>
      <c r="B82" s="679"/>
      <c r="C82" s="680"/>
      <c r="D82" s="114"/>
      <c r="E82" s="681"/>
      <c r="F82" s="681"/>
    </row>
    <row r="83" spans="1:6" s="328" customFormat="1">
      <c r="A83" s="486"/>
      <c r="B83" s="679"/>
      <c r="C83" s="680"/>
      <c r="D83" s="114"/>
      <c r="E83" s="681"/>
      <c r="F83" s="681"/>
    </row>
    <row r="84" spans="1:6" s="328" customFormat="1">
      <c r="A84" s="486"/>
      <c r="B84" s="679"/>
      <c r="C84" s="680"/>
      <c r="D84" s="114"/>
      <c r="E84" s="681"/>
      <c r="F84" s="681"/>
    </row>
    <row r="85" spans="1:6" s="328" customFormat="1">
      <c r="A85" s="486"/>
      <c r="B85" s="679"/>
      <c r="C85" s="680"/>
      <c r="D85" s="114"/>
      <c r="E85" s="681"/>
      <c r="F85" s="681"/>
    </row>
    <row r="86" spans="1:6" s="328" customFormat="1">
      <c r="A86" s="486"/>
      <c r="B86" s="679"/>
      <c r="C86" s="680"/>
      <c r="D86" s="114"/>
      <c r="E86" s="681"/>
      <c r="F86" s="681"/>
    </row>
    <row r="87" spans="1:6" s="328" customFormat="1">
      <c r="A87" s="486"/>
      <c r="B87" s="679"/>
      <c r="C87" s="680"/>
      <c r="D87" s="114"/>
      <c r="E87" s="681"/>
      <c r="F87" s="681"/>
    </row>
    <row r="88" spans="1:6" s="328" customFormat="1">
      <c r="A88" s="486"/>
      <c r="B88" s="679"/>
      <c r="C88" s="680"/>
      <c r="D88" s="114"/>
      <c r="E88" s="681"/>
      <c r="F88" s="681"/>
    </row>
    <row r="89" spans="1:6" s="328" customFormat="1">
      <c r="A89" s="486"/>
      <c r="B89" s="679"/>
      <c r="C89" s="680"/>
      <c r="D89" s="114"/>
      <c r="E89" s="681"/>
      <c r="F89" s="681"/>
    </row>
    <row r="90" spans="1:6" s="328" customFormat="1">
      <c r="A90" s="486"/>
      <c r="B90" s="679"/>
      <c r="C90" s="680"/>
      <c r="D90" s="114"/>
      <c r="E90" s="681"/>
      <c r="F90" s="681"/>
    </row>
    <row r="91" spans="1:6" s="328" customFormat="1">
      <c r="A91" s="486"/>
      <c r="B91" s="679"/>
      <c r="C91" s="680"/>
      <c r="D91" s="114"/>
      <c r="E91" s="681"/>
      <c r="F91" s="681"/>
    </row>
    <row r="92" spans="1:6" s="328" customFormat="1">
      <c r="A92" s="486"/>
      <c r="B92" s="679"/>
      <c r="C92" s="680"/>
      <c r="D92" s="114"/>
      <c r="E92" s="681"/>
      <c r="F92" s="681"/>
    </row>
    <row r="93" spans="1:6" s="328" customFormat="1">
      <c r="A93" s="486"/>
      <c r="B93" s="679"/>
      <c r="C93" s="680"/>
      <c r="D93" s="114"/>
      <c r="E93" s="681"/>
      <c r="F93" s="681"/>
    </row>
    <row r="94" spans="1:6" s="328" customFormat="1">
      <c r="A94" s="486"/>
      <c r="B94" s="679"/>
      <c r="C94" s="680"/>
      <c r="D94" s="114"/>
      <c r="E94" s="681"/>
      <c r="F94" s="681"/>
    </row>
    <row r="95" spans="1:6" s="328" customFormat="1">
      <c r="A95" s="486"/>
      <c r="B95" s="679"/>
      <c r="C95" s="680"/>
      <c r="D95" s="114"/>
      <c r="E95" s="681"/>
      <c r="F95" s="681"/>
    </row>
    <row r="96" spans="1:6" s="328" customFormat="1">
      <c r="A96" s="486"/>
      <c r="B96" s="679"/>
      <c r="C96" s="680"/>
      <c r="D96" s="114"/>
      <c r="E96" s="681"/>
      <c r="F96" s="681"/>
    </row>
    <row r="97" spans="1:6" s="328" customFormat="1">
      <c r="A97" s="486"/>
      <c r="B97" s="679"/>
      <c r="C97" s="680"/>
      <c r="D97" s="114"/>
      <c r="E97" s="681"/>
      <c r="F97" s="681"/>
    </row>
    <row r="98" spans="1:6" s="328" customFormat="1">
      <c r="A98" s="486"/>
      <c r="B98" s="679"/>
      <c r="C98" s="680"/>
      <c r="D98" s="114"/>
      <c r="E98" s="681"/>
      <c r="F98" s="681"/>
    </row>
    <row r="99" spans="1:6" s="328" customFormat="1">
      <c r="A99" s="486"/>
      <c r="B99" s="679"/>
      <c r="C99" s="680"/>
      <c r="D99" s="114"/>
      <c r="E99" s="681"/>
      <c r="F99" s="681"/>
    </row>
    <row r="100" spans="1:6" s="328" customFormat="1">
      <c r="A100" s="486"/>
      <c r="B100" s="679"/>
      <c r="C100" s="680"/>
      <c r="D100" s="114"/>
      <c r="E100" s="681"/>
      <c r="F100" s="681"/>
    </row>
    <row r="101" spans="1:6" s="328" customFormat="1">
      <c r="A101" s="486"/>
      <c r="B101" s="679"/>
      <c r="C101" s="680"/>
      <c r="D101" s="114"/>
      <c r="E101" s="681"/>
      <c r="F101" s="681"/>
    </row>
    <row r="102" spans="1:6" s="328" customFormat="1">
      <c r="A102" s="486"/>
      <c r="B102" s="679"/>
      <c r="C102" s="680"/>
      <c r="D102" s="114"/>
      <c r="E102" s="681"/>
      <c r="F102" s="681"/>
    </row>
    <row r="103" spans="1:6" s="328" customFormat="1">
      <c r="A103" s="486"/>
      <c r="B103" s="679"/>
      <c r="C103" s="680"/>
      <c r="D103" s="114"/>
      <c r="E103" s="681"/>
      <c r="F103" s="681"/>
    </row>
    <row r="104" spans="1:6" s="328" customFormat="1">
      <c r="A104" s="486"/>
      <c r="B104" s="679"/>
      <c r="C104" s="680"/>
      <c r="D104" s="114"/>
      <c r="E104" s="681"/>
      <c r="F104" s="681"/>
    </row>
    <row r="105" spans="1:6" s="328" customFormat="1">
      <c r="A105" s="486"/>
      <c r="B105" s="679"/>
      <c r="C105" s="680"/>
      <c r="D105" s="114"/>
      <c r="E105" s="681"/>
      <c r="F105" s="681"/>
    </row>
    <row r="106" spans="1:6" s="328" customFormat="1">
      <c r="A106" s="486"/>
      <c r="B106" s="679"/>
      <c r="C106" s="680"/>
      <c r="D106" s="114"/>
      <c r="E106" s="681"/>
      <c r="F106" s="681"/>
    </row>
    <row r="107" spans="1:6" s="328" customFormat="1">
      <c r="A107" s="486"/>
      <c r="B107" s="679"/>
      <c r="C107" s="680"/>
      <c r="D107" s="114"/>
      <c r="E107" s="681"/>
      <c r="F107" s="681"/>
    </row>
    <row r="108" spans="1:6" s="328" customFormat="1">
      <c r="A108" s="486"/>
      <c r="B108" s="679"/>
      <c r="C108" s="680"/>
      <c r="D108" s="114"/>
      <c r="E108" s="681"/>
      <c r="F108" s="681"/>
    </row>
    <row r="109" spans="1:6" s="328" customFormat="1">
      <c r="A109" s="486"/>
      <c r="B109" s="679"/>
      <c r="C109" s="680"/>
      <c r="D109" s="114"/>
      <c r="E109" s="681"/>
      <c r="F109" s="681"/>
    </row>
    <row r="110" spans="1:6" s="328" customFormat="1">
      <c r="A110" s="486"/>
      <c r="B110" s="679"/>
      <c r="C110" s="680"/>
      <c r="D110" s="114"/>
      <c r="E110" s="681"/>
      <c r="F110" s="681"/>
    </row>
    <row r="111" spans="1:6" s="328" customFormat="1">
      <c r="A111" s="486"/>
      <c r="B111" s="679"/>
      <c r="C111" s="680"/>
      <c r="D111" s="114"/>
      <c r="E111" s="681"/>
      <c r="F111" s="681"/>
    </row>
    <row r="112" spans="1:6" s="328" customFormat="1">
      <c r="A112" s="486"/>
      <c r="B112" s="679"/>
      <c r="C112" s="680"/>
      <c r="D112" s="114"/>
      <c r="E112" s="681"/>
      <c r="F112" s="681"/>
    </row>
    <row r="113" spans="1:6" s="328" customFormat="1">
      <c r="A113" s="486"/>
      <c r="B113" s="679"/>
      <c r="C113" s="680"/>
      <c r="D113" s="114"/>
      <c r="E113" s="681"/>
      <c r="F113" s="681"/>
    </row>
    <row r="114" spans="1:6" s="328" customFormat="1">
      <c r="A114" s="486"/>
      <c r="B114" s="679"/>
      <c r="C114" s="680"/>
      <c r="D114" s="114"/>
      <c r="E114" s="681"/>
      <c r="F114" s="681"/>
    </row>
    <row r="115" spans="1:6" s="328" customFormat="1">
      <c r="A115" s="486"/>
      <c r="B115" s="679"/>
      <c r="C115" s="680"/>
      <c r="D115" s="114"/>
      <c r="E115" s="681"/>
      <c r="F115" s="681"/>
    </row>
    <row r="116" spans="1:6" s="328" customFormat="1">
      <c r="A116" s="486"/>
      <c r="B116" s="679"/>
      <c r="C116" s="680"/>
      <c r="D116" s="114"/>
      <c r="E116" s="681"/>
      <c r="F116" s="681"/>
    </row>
    <row r="117" spans="1:6" s="328" customFormat="1">
      <c r="A117" s="486"/>
      <c r="B117" s="679"/>
      <c r="C117" s="680"/>
      <c r="D117" s="114"/>
      <c r="E117" s="681"/>
      <c r="F117" s="681"/>
    </row>
    <row r="118" spans="1:6" s="328" customFormat="1">
      <c r="A118" s="486"/>
      <c r="B118" s="679"/>
      <c r="C118" s="680"/>
      <c r="D118" s="114"/>
      <c r="E118" s="681"/>
      <c r="F118" s="681"/>
    </row>
    <row r="119" spans="1:6" s="328" customFormat="1">
      <c r="A119" s="486"/>
      <c r="B119" s="679"/>
      <c r="C119" s="680"/>
      <c r="D119" s="114"/>
      <c r="E119" s="681"/>
      <c r="F119" s="681"/>
    </row>
    <row r="120" spans="1:6" s="328" customFormat="1">
      <c r="A120" s="486"/>
      <c r="B120" s="679"/>
      <c r="C120" s="680"/>
      <c r="D120" s="114"/>
      <c r="E120" s="681"/>
      <c r="F120" s="681"/>
    </row>
  </sheetData>
  <sheetProtection selectLockedCells="1"/>
  <phoneticPr fontId="40"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48"/>
  <sheetViews>
    <sheetView showZeros="0" view="pageBreakPreview" topLeftCell="A22" zoomScaleNormal="100" zoomScaleSheetLayoutView="100" workbookViewId="0">
      <selection activeCell="D30" sqref="D30"/>
    </sheetView>
  </sheetViews>
  <sheetFormatPr defaultColWidth="9.140625" defaultRowHeight="12.75"/>
  <cols>
    <col min="1" max="1" width="6.42578125" style="486" customWidth="1"/>
    <col min="2" max="2" width="45" style="487" customWidth="1"/>
    <col min="3" max="3" width="4.7109375" style="488" customWidth="1"/>
    <col min="4" max="4" width="9.5703125" style="489" customWidth="1"/>
    <col min="5" max="5" width="10.28515625" style="479" customWidth="1"/>
    <col min="6" max="6" width="13.5703125" style="479" customWidth="1"/>
    <col min="7" max="16384" width="9.140625" style="34"/>
  </cols>
  <sheetData>
    <row r="1" spans="1:104">
      <c r="A1" s="456" t="s">
        <v>34</v>
      </c>
      <c r="B1" s="457" t="s">
        <v>73</v>
      </c>
      <c r="C1" s="458"/>
      <c r="D1" s="459"/>
      <c r="E1" s="460"/>
      <c r="F1" s="445"/>
    </row>
    <row r="2" spans="1:104">
      <c r="A2" s="456"/>
      <c r="B2" s="457"/>
      <c r="C2" s="458"/>
      <c r="D2" s="459"/>
      <c r="E2" s="460"/>
      <c r="F2" s="445"/>
    </row>
    <row r="3" spans="1:104">
      <c r="A3" s="456"/>
      <c r="B3" s="461" t="s">
        <v>40</v>
      </c>
      <c r="C3" s="458"/>
      <c r="D3" s="459"/>
      <c r="E3" s="460"/>
      <c r="F3" s="445"/>
    </row>
    <row r="4" spans="1:104" ht="76.5">
      <c r="A4" s="456"/>
      <c r="B4" s="753" t="s">
        <v>199</v>
      </c>
      <c r="C4" s="458"/>
      <c r="D4" s="459"/>
      <c r="E4" s="460"/>
      <c r="F4" s="445"/>
    </row>
    <row r="5" spans="1:104" s="70" customFormat="1" ht="25.5">
      <c r="A5" s="456"/>
      <c r="B5" s="490" t="s">
        <v>179</v>
      </c>
      <c r="C5" s="491"/>
      <c r="D5" s="492"/>
      <c r="E5" s="493"/>
      <c r="F5" s="246"/>
    </row>
    <row r="6" spans="1:104" ht="25.5">
      <c r="A6" s="456"/>
      <c r="B6" s="753" t="s">
        <v>200</v>
      </c>
      <c r="C6" s="458"/>
      <c r="D6" s="459"/>
      <c r="E6" s="460"/>
      <c r="F6" s="445"/>
    </row>
    <row r="7" spans="1:104" ht="51">
      <c r="A7" s="63"/>
      <c r="B7" s="72" t="s">
        <v>6</v>
      </c>
      <c r="C7" s="406"/>
      <c r="D7" s="407"/>
      <c r="E7" s="306"/>
      <c r="F7" s="306"/>
    </row>
    <row r="8" spans="1:104" s="467" customFormat="1" ht="25.5">
      <c r="A8" s="462"/>
      <c r="B8" s="463" t="s">
        <v>108</v>
      </c>
      <c r="C8" s="464"/>
      <c r="D8" s="465"/>
      <c r="E8" s="465"/>
      <c r="F8" s="465"/>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6"/>
      <c r="CE8" s="466"/>
      <c r="CF8" s="466"/>
      <c r="CG8" s="466"/>
      <c r="CH8" s="466"/>
      <c r="CI8" s="466"/>
      <c r="CJ8" s="466"/>
      <c r="CK8" s="466"/>
      <c r="CL8" s="466"/>
      <c r="CM8" s="466"/>
      <c r="CN8" s="466"/>
      <c r="CO8" s="466"/>
      <c r="CP8" s="466"/>
      <c r="CQ8" s="466"/>
      <c r="CR8" s="466"/>
      <c r="CS8" s="466"/>
      <c r="CT8" s="466"/>
      <c r="CU8" s="466"/>
      <c r="CV8" s="466"/>
      <c r="CW8" s="466"/>
      <c r="CX8" s="466"/>
      <c r="CY8" s="466"/>
      <c r="CZ8" s="466"/>
    </row>
    <row r="9" spans="1:104" s="467" customFormat="1" ht="76.5">
      <c r="A9" s="462"/>
      <c r="B9" s="468" t="s">
        <v>201</v>
      </c>
      <c r="C9" s="464"/>
      <c r="D9" s="465"/>
      <c r="E9" s="465"/>
      <c r="F9" s="465"/>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6"/>
      <c r="BY9" s="466"/>
      <c r="BZ9" s="466"/>
      <c r="CA9" s="466"/>
      <c r="CB9" s="466"/>
      <c r="CC9" s="466"/>
      <c r="CD9" s="466"/>
      <c r="CE9" s="466"/>
      <c r="CF9" s="466"/>
      <c r="CG9" s="466"/>
      <c r="CH9" s="466"/>
      <c r="CI9" s="466"/>
      <c r="CJ9" s="466"/>
      <c r="CK9" s="466"/>
      <c r="CL9" s="466"/>
      <c r="CM9" s="466"/>
      <c r="CN9" s="466"/>
      <c r="CO9" s="466"/>
      <c r="CP9" s="466"/>
      <c r="CQ9" s="466"/>
      <c r="CR9" s="466"/>
      <c r="CS9" s="466"/>
      <c r="CT9" s="466"/>
      <c r="CU9" s="466"/>
      <c r="CV9" s="466"/>
      <c r="CW9" s="466"/>
      <c r="CX9" s="466"/>
      <c r="CY9" s="466"/>
      <c r="CZ9" s="466"/>
    </row>
    <row r="10" spans="1:104" s="474" customFormat="1" ht="25.5">
      <c r="A10" s="469"/>
      <c r="B10" s="470" t="s">
        <v>105</v>
      </c>
      <c r="C10" s="471"/>
      <c r="D10" s="472"/>
      <c r="E10" s="473"/>
      <c r="F10" s="472"/>
    </row>
    <row r="11" spans="1:104" s="474" customFormat="1" ht="38.25">
      <c r="A11" s="469"/>
      <c r="B11" s="470" t="s">
        <v>106</v>
      </c>
      <c r="C11" s="471"/>
      <c r="D11" s="472"/>
      <c r="E11" s="473"/>
      <c r="F11" s="472"/>
      <c r="I11" s="42"/>
    </row>
    <row r="12" spans="1:104" s="474" customFormat="1" ht="51">
      <c r="A12" s="469"/>
      <c r="B12" s="470" t="s">
        <v>107</v>
      </c>
      <c r="C12" s="471"/>
      <c r="D12" s="472"/>
      <c r="E12" s="473"/>
      <c r="F12" s="472"/>
    </row>
    <row r="13" spans="1:104" s="474" customFormat="1" ht="51">
      <c r="A13" s="469"/>
      <c r="B13" s="470" t="s">
        <v>5</v>
      </c>
      <c r="C13" s="471"/>
      <c r="D13" s="472"/>
      <c r="E13" s="473"/>
      <c r="F13" s="472"/>
    </row>
    <row r="14" spans="1:104" s="254" customFormat="1">
      <c r="A14" s="31" t="s">
        <v>65</v>
      </c>
      <c r="B14" s="32" t="s">
        <v>66</v>
      </c>
      <c r="C14" s="33" t="s">
        <v>31</v>
      </c>
      <c r="D14" s="38" t="s">
        <v>67</v>
      </c>
      <c r="E14" s="39" t="s">
        <v>68</v>
      </c>
      <c r="F14" s="40" t="s">
        <v>69</v>
      </c>
    </row>
    <row r="15" spans="1:104">
      <c r="A15" s="68"/>
      <c r="B15" s="475"/>
      <c r="C15" s="476"/>
      <c r="D15" s="477"/>
      <c r="E15" s="478"/>
      <c r="F15" s="413"/>
    </row>
    <row r="16" spans="1:104" s="94" customFormat="1">
      <c r="A16" s="332"/>
      <c r="B16" s="525" t="s">
        <v>132</v>
      </c>
      <c r="C16" s="113"/>
      <c r="D16" s="69"/>
      <c r="E16" s="310"/>
      <c r="F16" s="246"/>
    </row>
    <row r="17" spans="1:7" s="62" customFormat="1">
      <c r="A17" s="74"/>
      <c r="B17" s="75"/>
      <c r="C17" s="76"/>
      <c r="D17" s="434"/>
      <c r="E17" s="36"/>
      <c r="F17" s="37"/>
    </row>
    <row r="18" spans="1:7" ht="127.5">
      <c r="A18" s="264">
        <f>COUNT($A$3:A15)+1</f>
        <v>1</v>
      </c>
      <c r="B18" s="870" t="s">
        <v>269</v>
      </c>
      <c r="C18" s="35" t="s">
        <v>17</v>
      </c>
      <c r="D18" s="459">
        <v>206</v>
      </c>
      <c r="F18" s="445">
        <f>D18*E18</f>
        <v>0</v>
      </c>
      <c r="G18" s="88"/>
    </row>
    <row r="19" spans="1:7">
      <c r="A19" s="264"/>
      <c r="B19" s="480"/>
      <c r="C19" s="35"/>
      <c r="D19" s="459"/>
      <c r="F19" s="445">
        <f>D19*E19</f>
        <v>0</v>
      </c>
    </row>
    <row r="20" spans="1:7" ht="89.25">
      <c r="A20" s="264">
        <f>COUNT($A$3:A19)+1</f>
        <v>2</v>
      </c>
      <c r="B20" s="870" t="s">
        <v>215</v>
      </c>
      <c r="C20" s="35" t="s">
        <v>3</v>
      </c>
      <c r="D20" s="459">
        <v>62</v>
      </c>
      <c r="F20" s="445">
        <f>D20*E20</f>
        <v>0</v>
      </c>
      <c r="G20" s="88"/>
    </row>
    <row r="21" spans="1:7">
      <c r="A21" s="264"/>
      <c r="B21" s="480"/>
      <c r="C21" s="35"/>
      <c r="D21" s="459"/>
      <c r="F21" s="445">
        <f>D21*E21</f>
        <v>0</v>
      </c>
    </row>
    <row r="22" spans="1:7">
      <c r="A22" s="264"/>
      <c r="B22" s="297"/>
      <c r="C22" s="35"/>
      <c r="D22" s="459"/>
      <c r="F22" s="445"/>
    </row>
    <row r="23" spans="1:7" s="94" customFormat="1">
      <c r="A23" s="332"/>
      <c r="B23" s="525" t="s">
        <v>160</v>
      </c>
      <c r="C23" s="113"/>
      <c r="D23" s="69"/>
      <c r="E23" s="310"/>
      <c r="F23" s="246"/>
    </row>
    <row r="24" spans="1:7" s="94" customFormat="1">
      <c r="A24" s="332"/>
      <c r="B24" s="333"/>
      <c r="C24" s="113"/>
      <c r="D24" s="69"/>
      <c r="E24" s="310"/>
      <c r="F24" s="246"/>
    </row>
    <row r="25" spans="1:7" ht="89.25">
      <c r="A25" s="264">
        <f>COUNT($A$3:A24)+1</f>
        <v>3</v>
      </c>
      <c r="B25" s="870" t="s">
        <v>214</v>
      </c>
      <c r="C25" s="35" t="s">
        <v>3</v>
      </c>
      <c r="D25" s="459">
        <v>17</v>
      </c>
      <c r="F25" s="445">
        <f>D25*E25</f>
        <v>0</v>
      </c>
      <c r="G25" s="88"/>
    </row>
    <row r="26" spans="1:7">
      <c r="A26" s="264"/>
      <c r="B26" s="480"/>
      <c r="C26" s="35"/>
      <c r="D26" s="459"/>
      <c r="F26" s="445">
        <f>D26*E26</f>
        <v>0</v>
      </c>
    </row>
    <row r="27" spans="1:7">
      <c r="A27" s="264"/>
      <c r="B27" s="297"/>
      <c r="C27" s="35"/>
      <c r="D27" s="459"/>
      <c r="F27" s="445"/>
    </row>
    <row r="28" spans="1:7" s="94" customFormat="1">
      <c r="A28" s="332"/>
      <c r="B28" s="525" t="s">
        <v>323</v>
      </c>
      <c r="C28" s="113"/>
      <c r="D28" s="69"/>
      <c r="E28" s="310"/>
      <c r="F28" s="246"/>
    </row>
    <row r="29" spans="1:7" s="94" customFormat="1">
      <c r="A29" s="332"/>
      <c r="B29" s="333"/>
      <c r="C29" s="113"/>
      <c r="D29" s="69"/>
      <c r="E29" s="310"/>
      <c r="F29" s="246"/>
    </row>
    <row r="30" spans="1:7" ht="63.75">
      <c r="A30" s="264">
        <f>COUNT($A$3:A29)+1</f>
        <v>4</v>
      </c>
      <c r="B30" s="870" t="s">
        <v>326</v>
      </c>
      <c r="C30" s="35" t="s">
        <v>3</v>
      </c>
      <c r="D30" s="1063">
        <v>4</v>
      </c>
      <c r="F30" s="445">
        <f>D30*E30</f>
        <v>0</v>
      </c>
      <c r="G30" s="88"/>
    </row>
    <row r="31" spans="1:7">
      <c r="A31" s="264"/>
      <c r="B31" s="480"/>
      <c r="C31" s="35"/>
      <c r="D31" s="459"/>
      <c r="F31" s="445">
        <f>D31*E31</f>
        <v>0</v>
      </c>
    </row>
    <row r="32" spans="1:7" s="67" customFormat="1">
      <c r="A32" s="264">
        <f>COUNT($A$3:A31)+1</f>
        <v>5</v>
      </c>
      <c r="B32" s="440" t="s">
        <v>72</v>
      </c>
      <c r="C32" s="425"/>
      <c r="D32" s="481">
        <v>0.05</v>
      </c>
      <c r="E32" s="441"/>
      <c r="F32" s="442">
        <f>SUM(F18:F31)*D32</f>
        <v>0</v>
      </c>
    </row>
    <row r="33" spans="1:6">
      <c r="A33" s="264"/>
      <c r="B33" s="480"/>
      <c r="C33" s="35"/>
      <c r="D33" s="459"/>
      <c r="F33" s="445"/>
    </row>
    <row r="34" spans="1:6" s="70" customFormat="1" ht="13.5" thickBot="1">
      <c r="A34" s="446"/>
      <c r="B34" s="447" t="str">
        <f>$B$1&amp;" skupaj:"</f>
        <v>ESTRIHI skupaj:</v>
      </c>
      <c r="C34" s="448"/>
      <c r="D34" s="482"/>
      <c r="E34" s="450"/>
      <c r="F34" s="451">
        <f>SUM(F18:F33)</f>
        <v>0</v>
      </c>
    </row>
    <row r="35" spans="1:6">
      <c r="A35" s="264"/>
      <c r="B35" s="480"/>
      <c r="C35" s="35"/>
      <c r="D35" s="459"/>
      <c r="F35" s="445"/>
    </row>
    <row r="36" spans="1:6">
      <c r="A36" s="264"/>
      <c r="B36" s="480"/>
      <c r="C36" s="35"/>
      <c r="D36" s="459"/>
      <c r="F36" s="445"/>
    </row>
    <row r="37" spans="1:6" s="88" customFormat="1">
      <c r="A37" s="264"/>
      <c r="B37" s="265"/>
      <c r="C37" s="266"/>
      <c r="D37" s="257"/>
      <c r="E37" s="257"/>
      <c r="F37" s="79"/>
    </row>
    <row r="38" spans="1:6" s="88" customFormat="1">
      <c r="A38" s="264"/>
      <c r="B38" s="267"/>
      <c r="C38" s="266"/>
      <c r="D38" s="257"/>
      <c r="E38" s="257"/>
      <c r="F38" s="79"/>
    </row>
    <row r="39" spans="1:6" s="88" customFormat="1">
      <c r="A39" s="264"/>
      <c r="B39" s="265"/>
      <c r="C39" s="266"/>
      <c r="D39" s="257"/>
      <c r="E39" s="257"/>
      <c r="F39" s="79"/>
    </row>
    <row r="40" spans="1:6" s="88" customFormat="1">
      <c r="A40" s="264"/>
      <c r="B40" s="267"/>
      <c r="C40" s="266"/>
      <c r="D40" s="257"/>
      <c r="E40" s="257"/>
      <c r="F40" s="79"/>
    </row>
    <row r="41" spans="1:6">
      <c r="A41" s="264"/>
      <c r="B41" s="480"/>
      <c r="C41" s="35"/>
      <c r="D41" s="459"/>
      <c r="F41" s="445"/>
    </row>
    <row r="42" spans="1:6" s="67" customFormat="1">
      <c r="A42" s="264"/>
      <c r="B42" s="440"/>
      <c r="C42" s="425"/>
      <c r="D42" s="483"/>
      <c r="E42" s="441"/>
      <c r="F42" s="442"/>
    </row>
    <row r="43" spans="1:6">
      <c r="A43" s="264"/>
      <c r="B43" s="480"/>
      <c r="C43" s="35"/>
      <c r="D43" s="459"/>
      <c r="F43" s="445"/>
    </row>
    <row r="44" spans="1:6">
      <c r="A44" s="264"/>
      <c r="B44" s="480"/>
      <c r="C44" s="35"/>
      <c r="D44" s="459"/>
      <c r="F44" s="445"/>
    </row>
    <row r="45" spans="1:6">
      <c r="A45" s="264"/>
      <c r="B45" s="484"/>
      <c r="C45" s="458"/>
      <c r="D45" s="459"/>
      <c r="E45" s="485"/>
      <c r="F45" s="445"/>
    </row>
    <row r="46" spans="1:6">
      <c r="A46" s="264"/>
      <c r="B46" s="480"/>
      <c r="C46" s="35"/>
      <c r="D46" s="459"/>
      <c r="F46" s="445"/>
    </row>
    <row r="47" spans="1:6">
      <c r="A47" s="264"/>
      <c r="B47" s="484"/>
      <c r="C47" s="458"/>
      <c r="D47" s="459"/>
      <c r="E47" s="485"/>
      <c r="F47" s="445"/>
    </row>
    <row r="48" spans="1:6">
      <c r="A48" s="264"/>
      <c r="B48" s="480"/>
      <c r="C48" s="35"/>
      <c r="D48" s="459"/>
      <c r="F48" s="445"/>
    </row>
  </sheetData>
  <sheetProtection selectLockedCells="1"/>
  <protectedRanges>
    <protectedRange sqref="E62:E66" name="Range1_1_1_1_1"/>
    <protectedRange sqref="E33" name="Range1_1_1_2_1_1"/>
  </protectedRanges>
  <phoneticPr fontId="40"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87"/>
  <sheetViews>
    <sheetView showZeros="0" view="pageBreakPreview" topLeftCell="A34" zoomScaleNormal="100" zoomScaleSheetLayoutView="100" workbookViewId="0">
      <selection activeCell="E30" sqref="E30"/>
    </sheetView>
  </sheetViews>
  <sheetFormatPr defaultColWidth="9.140625" defaultRowHeight="12.75"/>
  <cols>
    <col min="1" max="1" width="6.140625" style="212" customWidth="1"/>
    <col min="2" max="2" width="43.85546875" style="237" customWidth="1"/>
    <col min="3" max="3" width="4.7109375" style="238" customWidth="1"/>
    <col min="4" max="4" width="9.5703125" style="239" customWidth="1"/>
    <col min="5" max="5" width="9" style="240" customWidth="1"/>
    <col min="6" max="6" width="13.7109375" style="240" customWidth="1"/>
    <col min="7" max="7" width="76.7109375" style="236" customWidth="1"/>
    <col min="8" max="8" width="9.140625" style="236"/>
    <col min="9" max="9" width="68.140625" style="236" customWidth="1"/>
    <col min="10" max="16384" width="9.140625" style="236"/>
  </cols>
  <sheetData>
    <row r="1" spans="1:249" s="532" customFormat="1">
      <c r="A1" s="526" t="s">
        <v>44</v>
      </c>
      <c r="B1" s="527" t="s">
        <v>78</v>
      </c>
      <c r="C1" s="528"/>
      <c r="D1" s="529"/>
      <c r="E1" s="530"/>
      <c r="F1" s="531"/>
    </row>
    <row r="2" spans="1:249" s="532" customFormat="1">
      <c r="A2" s="526"/>
      <c r="B2" s="527"/>
      <c r="C2" s="528"/>
      <c r="D2" s="529"/>
      <c r="E2" s="530"/>
      <c r="F2" s="531"/>
    </row>
    <row r="3" spans="1:249" s="532" customFormat="1">
      <c r="A3" s="533"/>
      <c r="B3" s="534" t="s">
        <v>40</v>
      </c>
      <c r="C3" s="535"/>
      <c r="D3" s="536"/>
      <c r="E3" s="537"/>
      <c r="F3" s="537"/>
    </row>
    <row r="4" spans="1:249" s="532" customFormat="1" ht="25.5" customHeight="1">
      <c r="A4" s="533"/>
      <c r="B4" s="1076" t="s">
        <v>2</v>
      </c>
      <c r="C4" s="1076"/>
      <c r="D4" s="1076"/>
      <c r="E4" s="1076"/>
      <c r="F4" s="1076"/>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8"/>
      <c r="EZ4" s="538"/>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8"/>
      <c r="GR4" s="538"/>
      <c r="GS4" s="538"/>
      <c r="GT4" s="538"/>
      <c r="GU4" s="538"/>
      <c r="GV4" s="538"/>
      <c r="GW4" s="538"/>
      <c r="GX4" s="538"/>
      <c r="GY4" s="538"/>
      <c r="GZ4" s="538"/>
      <c r="HA4" s="538"/>
      <c r="HB4" s="538"/>
      <c r="HC4" s="538"/>
      <c r="HD4" s="538"/>
      <c r="HE4" s="538"/>
      <c r="HF4" s="538"/>
      <c r="HG4" s="538"/>
      <c r="HH4" s="538"/>
      <c r="HI4" s="538"/>
      <c r="HJ4" s="538"/>
      <c r="HK4" s="538"/>
      <c r="HL4" s="538"/>
      <c r="HM4" s="538"/>
      <c r="HN4" s="538"/>
      <c r="HO4" s="538"/>
      <c r="HP4" s="538"/>
      <c r="HQ4" s="538"/>
      <c r="HR4" s="538"/>
      <c r="HS4" s="538"/>
      <c r="HT4" s="538"/>
      <c r="HU4" s="538"/>
      <c r="HV4" s="538"/>
      <c r="HW4" s="538"/>
      <c r="HX4" s="538"/>
      <c r="HY4" s="538"/>
      <c r="HZ4" s="538"/>
      <c r="IA4" s="538"/>
      <c r="IB4" s="538"/>
      <c r="IC4" s="538"/>
      <c r="ID4" s="538"/>
      <c r="IE4" s="538"/>
      <c r="IF4" s="538"/>
      <c r="IG4" s="538"/>
      <c r="IH4" s="538"/>
      <c r="II4" s="538"/>
      <c r="IJ4" s="538"/>
      <c r="IK4" s="538"/>
      <c r="IL4" s="538"/>
      <c r="IM4" s="538"/>
      <c r="IN4" s="538"/>
      <c r="IO4" s="538"/>
    </row>
    <row r="5" spans="1:249" s="532" customFormat="1">
      <c r="A5" s="533"/>
      <c r="B5" s="1076" t="s">
        <v>79</v>
      </c>
      <c r="C5" s="1076"/>
      <c r="D5" s="1076"/>
      <c r="E5" s="1076"/>
      <c r="F5" s="1076"/>
    </row>
    <row r="6" spans="1:249" s="532" customFormat="1" ht="24.75" customHeight="1">
      <c r="A6" s="533"/>
      <c r="B6" s="1077" t="s">
        <v>6</v>
      </c>
      <c r="C6" s="1077"/>
      <c r="D6" s="1077"/>
      <c r="E6" s="1077"/>
      <c r="F6" s="1077"/>
    </row>
    <row r="7" spans="1:249" s="532" customFormat="1">
      <c r="A7" s="539"/>
      <c r="B7" s="540"/>
      <c r="C7" s="528"/>
      <c r="D7" s="529"/>
      <c r="E7" s="530"/>
      <c r="F7" s="531"/>
    </row>
    <row r="8" spans="1:249" s="254" customFormat="1">
      <c r="A8" s="541" t="s">
        <v>1</v>
      </c>
      <c r="B8" s="542" t="s">
        <v>66</v>
      </c>
      <c r="C8" s="542" t="s">
        <v>31</v>
      </c>
      <c r="D8" s="543" t="s">
        <v>67</v>
      </c>
      <c r="E8" s="544" t="s">
        <v>68</v>
      </c>
      <c r="F8" s="545" t="s">
        <v>69</v>
      </c>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546"/>
      <c r="EU8" s="546"/>
      <c r="EV8" s="546"/>
      <c r="EW8" s="546"/>
      <c r="EX8" s="546"/>
      <c r="EY8" s="546"/>
      <c r="EZ8" s="546"/>
      <c r="FA8" s="546"/>
      <c r="FB8" s="546"/>
      <c r="FC8" s="546"/>
      <c r="FD8" s="546"/>
      <c r="FE8" s="546"/>
      <c r="FF8" s="546"/>
      <c r="FG8" s="546"/>
      <c r="FH8" s="546"/>
      <c r="FI8" s="546"/>
      <c r="FJ8" s="546"/>
      <c r="FK8" s="546"/>
      <c r="FL8" s="546"/>
      <c r="FM8" s="546"/>
      <c r="FN8" s="546"/>
      <c r="FO8" s="546"/>
      <c r="FP8" s="546"/>
      <c r="FQ8" s="546"/>
      <c r="FR8" s="546"/>
      <c r="FS8" s="546"/>
      <c r="FT8" s="546"/>
      <c r="FU8" s="546"/>
      <c r="FV8" s="546"/>
      <c r="FW8" s="546"/>
      <c r="FX8" s="546"/>
      <c r="FY8" s="546"/>
      <c r="FZ8" s="546"/>
      <c r="GA8" s="546"/>
      <c r="GB8" s="546"/>
      <c r="GC8" s="546"/>
      <c r="GD8" s="546"/>
      <c r="GE8" s="546"/>
      <c r="GF8" s="546"/>
      <c r="GG8" s="546"/>
      <c r="GH8" s="546"/>
      <c r="GI8" s="546"/>
      <c r="GJ8" s="546"/>
      <c r="GK8" s="546"/>
      <c r="GL8" s="546"/>
      <c r="GM8" s="546"/>
      <c r="GN8" s="546"/>
      <c r="GO8" s="546"/>
      <c r="GP8" s="546"/>
      <c r="GQ8" s="546"/>
      <c r="GR8" s="546"/>
      <c r="GS8" s="546"/>
      <c r="GT8" s="546"/>
      <c r="GU8" s="546"/>
      <c r="GV8" s="546"/>
      <c r="GW8" s="546"/>
      <c r="GX8" s="546"/>
      <c r="GY8" s="546"/>
      <c r="GZ8" s="546"/>
      <c r="HA8" s="546"/>
      <c r="HB8" s="546"/>
      <c r="HC8" s="546"/>
      <c r="HD8" s="546"/>
      <c r="HE8" s="546"/>
      <c r="HF8" s="546"/>
      <c r="HG8" s="546"/>
      <c r="HH8" s="546"/>
      <c r="HI8" s="546"/>
      <c r="HJ8" s="546"/>
      <c r="HK8" s="546"/>
      <c r="HL8" s="546"/>
      <c r="HM8" s="546"/>
      <c r="HN8" s="546"/>
      <c r="HO8" s="546"/>
      <c r="HP8" s="546"/>
      <c r="HQ8" s="546"/>
      <c r="HR8" s="546"/>
      <c r="HS8" s="546"/>
      <c r="HT8" s="546"/>
      <c r="HU8" s="546"/>
      <c r="HV8" s="546"/>
      <c r="HW8" s="546"/>
      <c r="HX8" s="546"/>
      <c r="HY8" s="546"/>
      <c r="HZ8" s="546"/>
      <c r="IA8" s="546"/>
      <c r="IB8" s="546"/>
      <c r="IC8" s="546"/>
      <c r="ID8" s="546"/>
      <c r="IE8" s="546"/>
      <c r="IF8" s="546"/>
      <c r="IG8" s="546"/>
      <c r="IH8" s="546"/>
      <c r="II8" s="546"/>
      <c r="IJ8" s="546"/>
      <c r="IK8" s="546"/>
      <c r="IL8" s="546"/>
      <c r="IM8" s="546"/>
      <c r="IN8" s="546"/>
      <c r="IO8" s="546"/>
    </row>
    <row r="9" spans="1:249" s="532" customFormat="1">
      <c r="A9" s="547"/>
      <c r="B9" s="548"/>
      <c r="C9" s="528"/>
      <c r="D9" s="536"/>
      <c r="E9" s="530"/>
      <c r="F9" s="531">
        <f>D9*E9</f>
        <v>0</v>
      </c>
    </row>
    <row r="10" spans="1:249" s="532" customFormat="1" ht="89.25">
      <c r="A10" s="702">
        <f>COUNT($A$3:A9)+1</f>
        <v>1</v>
      </c>
      <c r="B10" s="986" t="s">
        <v>266</v>
      </c>
      <c r="C10" s="651" t="s">
        <v>63</v>
      </c>
      <c r="D10" s="82">
        <v>8</v>
      </c>
      <c r="E10" s="82"/>
      <c r="F10" s="82">
        <f t="shared" ref="F10:F11" si="0">D10*E10</f>
        <v>0</v>
      </c>
      <c r="G10" s="1060"/>
      <c r="H10" s="70"/>
      <c r="I10" s="747"/>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row>
    <row r="11" spans="1:249" s="532" customFormat="1" ht="14.25" customHeight="1">
      <c r="A11" s="702"/>
      <c r="B11" s="724"/>
      <c r="C11" s="725"/>
      <c r="D11" s="726"/>
      <c r="E11" s="727"/>
      <c r="F11" s="82">
        <f t="shared" si="0"/>
        <v>0</v>
      </c>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row>
    <row r="12" spans="1:249" s="532" customFormat="1" ht="89.25">
      <c r="A12" s="702">
        <f>COUNT($A$3:A11)+1</f>
        <v>2</v>
      </c>
      <c r="B12" s="986" t="s">
        <v>267</v>
      </c>
      <c r="C12" s="651" t="s">
        <v>63</v>
      </c>
      <c r="D12" s="82">
        <v>14</v>
      </c>
      <c r="E12" s="82"/>
      <c r="F12" s="82">
        <f t="shared" ref="F12" si="1">D12*E12</f>
        <v>0</v>
      </c>
      <c r="G12" s="70"/>
      <c r="H12" s="70"/>
      <c r="I12" s="747"/>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row>
    <row r="13" spans="1:249" s="532" customFormat="1" ht="14.25" customHeight="1">
      <c r="A13" s="702"/>
      <c r="B13" s="724"/>
      <c r="C13" s="725"/>
      <c r="D13" s="726"/>
      <c r="E13" s="727"/>
      <c r="F13" s="82">
        <f t="shared" ref="F13:F14" si="2">D13*E13</f>
        <v>0</v>
      </c>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row>
    <row r="14" spans="1:249" s="532" customFormat="1" ht="76.5">
      <c r="A14" s="702">
        <f>COUNT($A$3:A13)+1</f>
        <v>3</v>
      </c>
      <c r="B14" s="986" t="s">
        <v>272</v>
      </c>
      <c r="C14" s="651" t="s">
        <v>63</v>
      </c>
      <c r="D14" s="82">
        <v>16</v>
      </c>
      <c r="E14" s="82"/>
      <c r="F14" s="82">
        <f t="shared" si="2"/>
        <v>0</v>
      </c>
      <c r="G14" s="70"/>
      <c r="H14" s="70"/>
      <c r="I14" s="747"/>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row>
    <row r="15" spans="1:249" s="532" customFormat="1" ht="14.25" customHeight="1">
      <c r="A15" s="702"/>
      <c r="B15" s="724"/>
      <c r="C15" s="725"/>
      <c r="D15" s="726"/>
      <c r="E15" s="727"/>
      <c r="F15" s="82">
        <f t="shared" ref="F15:F21" si="3">D15*E15</f>
        <v>0</v>
      </c>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row>
    <row r="16" spans="1:249" s="532" customFormat="1" ht="102">
      <c r="A16" s="702">
        <f>COUNT($A$3:A15)+1</f>
        <v>4</v>
      </c>
      <c r="B16" s="986" t="s">
        <v>293</v>
      </c>
      <c r="C16" s="651" t="s">
        <v>63</v>
      </c>
      <c r="D16" s="82">
        <v>9</v>
      </c>
      <c r="E16" s="82"/>
      <c r="F16" s="82">
        <f t="shared" si="3"/>
        <v>0</v>
      </c>
      <c r="G16" s="70"/>
      <c r="H16" s="70"/>
      <c r="I16" s="747"/>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row>
    <row r="17" spans="1:249" s="532" customFormat="1">
      <c r="A17" s="702"/>
      <c r="B17" s="986"/>
      <c r="C17" s="651"/>
      <c r="D17" s="82"/>
      <c r="E17" s="82"/>
      <c r="F17" s="82"/>
      <c r="G17" s="70"/>
      <c r="H17" s="70"/>
      <c r="I17" s="747"/>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row>
    <row r="18" spans="1:249" s="532" customFormat="1" ht="76.5">
      <c r="A18" s="702">
        <f>COUNT($A$3:A17)+1</f>
        <v>5</v>
      </c>
      <c r="B18" s="986" t="s">
        <v>273</v>
      </c>
      <c r="C18" s="651" t="s">
        <v>63</v>
      </c>
      <c r="D18" s="82">
        <v>18</v>
      </c>
      <c r="E18" s="82"/>
      <c r="F18" s="82">
        <f t="shared" ref="F18:F19" si="4">D18*E18</f>
        <v>0</v>
      </c>
      <c r="G18" s="70"/>
      <c r="H18" s="70"/>
      <c r="I18" s="747"/>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row>
    <row r="19" spans="1:249" s="532" customFormat="1" ht="14.25" customHeight="1">
      <c r="A19" s="702"/>
      <c r="B19" s="724"/>
      <c r="C19" s="725"/>
      <c r="D19" s="726"/>
      <c r="E19" s="727"/>
      <c r="F19" s="82">
        <f t="shared" si="4"/>
        <v>0</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row>
    <row r="20" spans="1:249" s="70" customFormat="1" ht="114.75">
      <c r="A20" s="702">
        <f>COUNT($A$3:A19)+1</f>
        <v>6</v>
      </c>
      <c r="B20" s="881" t="s">
        <v>311</v>
      </c>
      <c r="C20" s="90" t="s">
        <v>7</v>
      </c>
      <c r="D20" s="69">
        <v>14</v>
      </c>
      <c r="E20" s="324"/>
      <c r="F20" s="244">
        <f t="shared" si="3"/>
        <v>0</v>
      </c>
      <c r="G20" s="69"/>
    </row>
    <row r="21" spans="1:249" s="70" customFormat="1">
      <c r="A21" s="414"/>
      <c r="B21" s="927"/>
      <c r="C21" s="90"/>
      <c r="D21" s="69"/>
      <c r="E21" s="324">
        <v>0</v>
      </c>
      <c r="F21" s="244">
        <f t="shared" si="3"/>
        <v>0</v>
      </c>
      <c r="G21" s="69"/>
    </row>
    <row r="22" spans="1:249" s="88" customFormat="1" ht="140.25">
      <c r="A22" s="702">
        <f>COUNT($A$3:A21)+1</f>
        <v>7</v>
      </c>
      <c r="B22" s="424" t="s">
        <v>254</v>
      </c>
      <c r="C22" s="934" t="s">
        <v>3</v>
      </c>
      <c r="D22" s="436">
        <v>9.5</v>
      </c>
      <c r="E22" s="388"/>
      <c r="F22" s="244">
        <f>SUM(E22*D22)</f>
        <v>0</v>
      </c>
    </row>
    <row r="23" spans="1:249" s="88" customFormat="1">
      <c r="A23" s="414"/>
      <c r="B23" s="424"/>
      <c r="C23" s="930"/>
      <c r="D23" s="436"/>
      <c r="E23" s="388">
        <v>0</v>
      </c>
      <c r="F23" s="244"/>
    </row>
    <row r="24" spans="1:249" s="532" customFormat="1" ht="51">
      <c r="A24" s="702">
        <f>COUNT($A$3:A22)+1</f>
        <v>8</v>
      </c>
      <c r="B24" s="705" t="s">
        <v>268</v>
      </c>
      <c r="C24" s="703" t="s">
        <v>41</v>
      </c>
      <c r="D24" s="82">
        <v>2</v>
      </c>
      <c r="E24" s="82"/>
      <c r="F24" s="82">
        <f t="shared" ref="F24:F25" si="5">D24*E24</f>
        <v>0</v>
      </c>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4"/>
      <c r="BP24" s="704"/>
      <c r="BQ24" s="704"/>
      <c r="BR24" s="704"/>
      <c r="BS24" s="704"/>
      <c r="BT24" s="704"/>
      <c r="BU24" s="704"/>
      <c r="BV24" s="704"/>
      <c r="BW24" s="704"/>
      <c r="BX24" s="704"/>
      <c r="BY24" s="704"/>
      <c r="BZ24" s="704"/>
      <c r="CA24" s="704"/>
      <c r="CB24" s="704"/>
      <c r="CC24" s="704"/>
      <c r="CD24" s="704"/>
      <c r="CE24" s="704"/>
      <c r="CF24" s="704"/>
      <c r="CG24" s="704"/>
      <c r="CH24" s="704"/>
      <c r="CI24" s="704"/>
      <c r="CJ24" s="704"/>
      <c r="CK24" s="704"/>
      <c r="CL24" s="704"/>
      <c r="CM24" s="704"/>
      <c r="CN24" s="704"/>
      <c r="CO24" s="704"/>
      <c r="CP24" s="704"/>
      <c r="CQ24" s="704"/>
      <c r="CR24" s="704"/>
      <c r="CS24" s="704"/>
      <c r="CT24" s="704"/>
      <c r="CU24" s="704"/>
      <c r="CV24" s="704"/>
      <c r="CW24" s="704"/>
      <c r="CX24" s="704"/>
      <c r="CY24" s="704"/>
      <c r="CZ24" s="704"/>
      <c r="DA24" s="704"/>
      <c r="DB24" s="704"/>
      <c r="DC24" s="704"/>
      <c r="DD24" s="704"/>
      <c r="DE24" s="704"/>
      <c r="DF24" s="704"/>
      <c r="DG24" s="704"/>
      <c r="DH24" s="704"/>
      <c r="DI24" s="704"/>
      <c r="DJ24" s="704"/>
      <c r="DK24" s="704"/>
      <c r="DL24" s="704"/>
      <c r="DM24" s="704"/>
      <c r="DN24" s="704"/>
      <c r="DO24" s="704"/>
      <c r="DP24" s="704"/>
      <c r="DQ24" s="704"/>
      <c r="DR24" s="704"/>
      <c r="DS24" s="704"/>
      <c r="DT24" s="704"/>
      <c r="DU24" s="704"/>
      <c r="DV24" s="704"/>
      <c r="DW24" s="704"/>
      <c r="DX24" s="704"/>
      <c r="DY24" s="704"/>
      <c r="DZ24" s="704"/>
      <c r="EA24" s="704"/>
      <c r="EB24" s="704"/>
      <c r="EC24" s="704"/>
      <c r="ED24" s="704"/>
      <c r="EE24" s="704"/>
      <c r="EF24" s="704"/>
      <c r="EG24" s="704"/>
      <c r="EH24" s="704"/>
      <c r="EI24" s="704"/>
      <c r="EJ24" s="704"/>
      <c r="EK24" s="704"/>
      <c r="EL24" s="704"/>
      <c r="EM24" s="704"/>
      <c r="EN24" s="704"/>
      <c r="EO24" s="704"/>
      <c r="EP24" s="704"/>
      <c r="EQ24" s="704"/>
      <c r="ER24" s="704"/>
      <c r="ES24" s="704"/>
      <c r="ET24" s="704"/>
      <c r="EU24" s="704"/>
      <c r="EV24" s="704"/>
      <c r="EW24" s="704"/>
      <c r="EX24" s="704"/>
      <c r="EY24" s="704"/>
      <c r="EZ24" s="704"/>
      <c r="FA24" s="704"/>
      <c r="FB24" s="704"/>
      <c r="FC24" s="704"/>
      <c r="FD24" s="704"/>
      <c r="FE24" s="704"/>
      <c r="FF24" s="704"/>
      <c r="FG24" s="704"/>
      <c r="FH24" s="704"/>
      <c r="FI24" s="704"/>
      <c r="FJ24" s="704"/>
      <c r="FK24" s="704"/>
      <c r="FL24" s="704"/>
      <c r="FM24" s="704"/>
      <c r="FN24" s="704"/>
      <c r="FO24" s="704"/>
      <c r="FP24" s="704"/>
      <c r="FQ24" s="704"/>
      <c r="FR24" s="704"/>
      <c r="FS24" s="704"/>
      <c r="FT24" s="704"/>
      <c r="FU24" s="704"/>
      <c r="FV24" s="704"/>
      <c r="FW24" s="704"/>
      <c r="FX24" s="704"/>
      <c r="FY24" s="704"/>
      <c r="FZ24" s="704"/>
      <c r="GA24" s="704"/>
      <c r="GB24" s="704"/>
      <c r="GC24" s="704"/>
      <c r="GD24" s="704"/>
      <c r="GE24" s="704"/>
      <c r="GF24" s="704"/>
      <c r="GG24" s="704"/>
      <c r="GH24" s="704"/>
      <c r="GI24" s="704"/>
      <c r="GJ24" s="704"/>
      <c r="GK24" s="704"/>
      <c r="GL24" s="704"/>
      <c r="GM24" s="704"/>
      <c r="GN24" s="704"/>
      <c r="GO24" s="704"/>
      <c r="GP24" s="704"/>
      <c r="GQ24" s="704"/>
      <c r="GR24" s="704"/>
      <c r="GS24" s="704"/>
      <c r="GT24" s="704"/>
      <c r="GU24" s="704"/>
      <c r="GV24" s="704"/>
      <c r="GW24" s="704"/>
      <c r="GX24" s="704"/>
      <c r="GY24" s="704"/>
      <c r="GZ24" s="704"/>
      <c r="HA24" s="704"/>
      <c r="HB24" s="704"/>
      <c r="HC24" s="704"/>
      <c r="HD24" s="704"/>
      <c r="HE24" s="704"/>
      <c r="HF24" s="704"/>
      <c r="HG24" s="704"/>
      <c r="HH24" s="704"/>
      <c r="HI24" s="704"/>
      <c r="HJ24" s="704"/>
      <c r="HK24" s="704"/>
      <c r="HL24" s="704"/>
      <c r="HM24" s="704"/>
      <c r="HN24" s="704"/>
      <c r="HO24" s="704"/>
      <c r="HP24" s="704"/>
      <c r="HQ24" s="704"/>
      <c r="HR24" s="704"/>
      <c r="HS24" s="704"/>
      <c r="HT24" s="704"/>
      <c r="HU24" s="704"/>
      <c r="HV24" s="704"/>
      <c r="HW24" s="704"/>
      <c r="HX24" s="704"/>
      <c r="HY24" s="704"/>
      <c r="HZ24" s="704"/>
      <c r="IA24" s="704"/>
      <c r="IB24" s="704"/>
      <c r="IC24" s="704"/>
      <c r="ID24" s="704"/>
      <c r="IE24" s="704"/>
      <c r="IF24" s="704"/>
      <c r="IG24" s="704"/>
      <c r="IH24" s="704"/>
      <c r="II24" s="704"/>
      <c r="IJ24" s="704"/>
      <c r="IK24" s="704"/>
      <c r="IL24" s="704"/>
      <c r="IM24" s="704"/>
      <c r="IN24" s="704"/>
      <c r="IO24" s="704"/>
    </row>
    <row r="25" spans="1:249" s="532" customFormat="1">
      <c r="A25" s="702"/>
      <c r="B25" s="705"/>
      <c r="C25" s="703"/>
      <c r="D25" s="82"/>
      <c r="E25" s="82"/>
      <c r="F25" s="82">
        <f t="shared" si="5"/>
        <v>0</v>
      </c>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704"/>
      <c r="BK25" s="704"/>
      <c r="BL25" s="704"/>
      <c r="BM25" s="704"/>
      <c r="BN25" s="704"/>
      <c r="BO25" s="704"/>
      <c r="BP25" s="704"/>
      <c r="BQ25" s="704"/>
      <c r="BR25" s="704"/>
      <c r="BS25" s="704"/>
      <c r="BT25" s="704"/>
      <c r="BU25" s="704"/>
      <c r="BV25" s="704"/>
      <c r="BW25" s="704"/>
      <c r="BX25" s="704"/>
      <c r="BY25" s="704"/>
      <c r="BZ25" s="704"/>
      <c r="CA25" s="704"/>
      <c r="CB25" s="704"/>
      <c r="CC25" s="704"/>
      <c r="CD25" s="704"/>
      <c r="CE25" s="704"/>
      <c r="CF25" s="704"/>
      <c r="CG25" s="704"/>
      <c r="CH25" s="704"/>
      <c r="CI25" s="704"/>
      <c r="CJ25" s="704"/>
      <c r="CK25" s="704"/>
      <c r="CL25" s="704"/>
      <c r="CM25" s="704"/>
      <c r="CN25" s="704"/>
      <c r="CO25" s="704"/>
      <c r="CP25" s="704"/>
      <c r="CQ25" s="704"/>
      <c r="CR25" s="704"/>
      <c r="CS25" s="704"/>
      <c r="CT25" s="704"/>
      <c r="CU25" s="704"/>
      <c r="CV25" s="704"/>
      <c r="CW25" s="704"/>
      <c r="CX25" s="704"/>
      <c r="CY25" s="704"/>
      <c r="CZ25" s="704"/>
      <c r="DA25" s="704"/>
      <c r="DB25" s="704"/>
      <c r="DC25" s="704"/>
      <c r="DD25" s="704"/>
      <c r="DE25" s="704"/>
      <c r="DF25" s="704"/>
      <c r="DG25" s="704"/>
      <c r="DH25" s="704"/>
      <c r="DI25" s="704"/>
      <c r="DJ25" s="704"/>
      <c r="DK25" s="704"/>
      <c r="DL25" s="704"/>
      <c r="DM25" s="704"/>
      <c r="DN25" s="704"/>
      <c r="DO25" s="704"/>
      <c r="DP25" s="704"/>
      <c r="DQ25" s="704"/>
      <c r="DR25" s="704"/>
      <c r="DS25" s="704"/>
      <c r="DT25" s="704"/>
      <c r="DU25" s="704"/>
      <c r="DV25" s="704"/>
      <c r="DW25" s="704"/>
      <c r="DX25" s="704"/>
      <c r="DY25" s="704"/>
      <c r="DZ25" s="704"/>
      <c r="EA25" s="704"/>
      <c r="EB25" s="704"/>
      <c r="EC25" s="704"/>
      <c r="ED25" s="704"/>
      <c r="EE25" s="704"/>
      <c r="EF25" s="704"/>
      <c r="EG25" s="704"/>
      <c r="EH25" s="704"/>
      <c r="EI25" s="704"/>
      <c r="EJ25" s="704"/>
      <c r="EK25" s="704"/>
      <c r="EL25" s="704"/>
      <c r="EM25" s="704"/>
      <c r="EN25" s="704"/>
      <c r="EO25" s="704"/>
      <c r="EP25" s="704"/>
      <c r="EQ25" s="704"/>
      <c r="ER25" s="704"/>
      <c r="ES25" s="704"/>
      <c r="ET25" s="704"/>
      <c r="EU25" s="704"/>
      <c r="EV25" s="704"/>
      <c r="EW25" s="704"/>
      <c r="EX25" s="704"/>
      <c r="EY25" s="704"/>
      <c r="EZ25" s="704"/>
      <c r="FA25" s="704"/>
      <c r="FB25" s="704"/>
      <c r="FC25" s="704"/>
      <c r="FD25" s="704"/>
      <c r="FE25" s="704"/>
      <c r="FF25" s="704"/>
      <c r="FG25" s="704"/>
      <c r="FH25" s="704"/>
      <c r="FI25" s="704"/>
      <c r="FJ25" s="704"/>
      <c r="FK25" s="704"/>
      <c r="FL25" s="704"/>
      <c r="FM25" s="704"/>
      <c r="FN25" s="704"/>
      <c r="FO25" s="704"/>
      <c r="FP25" s="704"/>
      <c r="FQ25" s="704"/>
      <c r="FR25" s="704"/>
      <c r="FS25" s="704"/>
      <c r="FT25" s="704"/>
      <c r="FU25" s="704"/>
      <c r="FV25" s="704"/>
      <c r="FW25" s="704"/>
      <c r="FX25" s="704"/>
      <c r="FY25" s="704"/>
      <c r="FZ25" s="704"/>
      <c r="GA25" s="704"/>
      <c r="GB25" s="704"/>
      <c r="GC25" s="704"/>
      <c r="GD25" s="704"/>
      <c r="GE25" s="704"/>
      <c r="GF25" s="704"/>
      <c r="GG25" s="704"/>
      <c r="GH25" s="704"/>
      <c r="GI25" s="704"/>
      <c r="GJ25" s="704"/>
      <c r="GK25" s="704"/>
      <c r="GL25" s="704"/>
      <c r="GM25" s="704"/>
      <c r="GN25" s="704"/>
      <c r="GO25" s="704"/>
      <c r="GP25" s="704"/>
      <c r="GQ25" s="704"/>
      <c r="GR25" s="704"/>
      <c r="GS25" s="704"/>
      <c r="GT25" s="704"/>
      <c r="GU25" s="704"/>
      <c r="GV25" s="704"/>
      <c r="GW25" s="704"/>
      <c r="GX25" s="704"/>
      <c r="GY25" s="704"/>
      <c r="GZ25" s="704"/>
      <c r="HA25" s="704"/>
      <c r="HB25" s="704"/>
      <c r="HC25" s="704"/>
      <c r="HD25" s="704"/>
      <c r="HE25" s="704"/>
      <c r="HF25" s="704"/>
      <c r="HG25" s="704"/>
      <c r="HH25" s="704"/>
      <c r="HI25" s="704"/>
      <c r="HJ25" s="704"/>
      <c r="HK25" s="704"/>
      <c r="HL25" s="704"/>
      <c r="HM25" s="704"/>
      <c r="HN25" s="704"/>
      <c r="HO25" s="704"/>
      <c r="HP25" s="704"/>
      <c r="HQ25" s="704"/>
      <c r="HR25" s="704"/>
      <c r="HS25" s="704"/>
      <c r="HT25" s="704"/>
      <c r="HU25" s="704"/>
      <c r="HV25" s="704"/>
      <c r="HW25" s="704"/>
      <c r="HX25" s="704"/>
      <c r="HY25" s="704"/>
      <c r="HZ25" s="704"/>
      <c r="IA25" s="704"/>
      <c r="IB25" s="704"/>
      <c r="IC25" s="704"/>
      <c r="ID25" s="704"/>
      <c r="IE25" s="704"/>
      <c r="IF25" s="704"/>
      <c r="IG25" s="704"/>
      <c r="IH25" s="704"/>
      <c r="II25" s="704"/>
      <c r="IJ25" s="704"/>
      <c r="IK25" s="704"/>
      <c r="IL25" s="704"/>
      <c r="IM25" s="704"/>
      <c r="IN25" s="704"/>
      <c r="IO25" s="704"/>
    </row>
    <row r="26" spans="1:249" s="70" customFormat="1" ht="114.75">
      <c r="A26" s="702">
        <f>COUNT($A$3:A24)+1</f>
        <v>9</v>
      </c>
      <c r="B26" s="975" t="s">
        <v>253</v>
      </c>
      <c r="C26" s="90" t="s">
        <v>3</v>
      </c>
      <c r="D26" s="436">
        <v>2.5</v>
      </c>
      <c r="E26" s="388"/>
      <c r="F26" s="244">
        <f>D26*E26</f>
        <v>0</v>
      </c>
    </row>
    <row r="27" spans="1:249" s="532" customFormat="1">
      <c r="A27" s="702"/>
      <c r="B27" s="705"/>
      <c r="C27" s="651"/>
      <c r="D27" s="82"/>
      <c r="E27" s="82"/>
      <c r="F27" s="82">
        <f t="shared" ref="F27" si="6">D27*E27</f>
        <v>0</v>
      </c>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4"/>
      <c r="AQ27" s="704"/>
      <c r="AR27" s="704"/>
      <c r="AS27" s="704"/>
      <c r="AT27" s="704"/>
      <c r="AU27" s="704"/>
      <c r="AV27" s="704"/>
      <c r="AW27" s="704"/>
      <c r="AX27" s="704"/>
      <c r="AY27" s="704"/>
      <c r="AZ27" s="704"/>
      <c r="BA27" s="704"/>
      <c r="BB27" s="704"/>
      <c r="BC27" s="704"/>
      <c r="BD27" s="704"/>
      <c r="BE27" s="704"/>
      <c r="BF27" s="704"/>
      <c r="BG27" s="704"/>
      <c r="BH27" s="704"/>
      <c r="BI27" s="704"/>
      <c r="BJ27" s="704"/>
      <c r="BK27" s="704"/>
      <c r="BL27" s="704"/>
      <c r="BM27" s="704"/>
      <c r="BN27" s="704"/>
      <c r="BO27" s="704"/>
      <c r="BP27" s="704"/>
      <c r="BQ27" s="704"/>
      <c r="BR27" s="704"/>
      <c r="BS27" s="704"/>
      <c r="BT27" s="704"/>
      <c r="BU27" s="704"/>
      <c r="BV27" s="704"/>
      <c r="BW27" s="704"/>
      <c r="BX27" s="704"/>
      <c r="BY27" s="704"/>
      <c r="BZ27" s="704"/>
      <c r="CA27" s="704"/>
      <c r="CB27" s="704"/>
      <c r="CC27" s="704"/>
      <c r="CD27" s="704"/>
      <c r="CE27" s="704"/>
      <c r="CF27" s="704"/>
      <c r="CG27" s="704"/>
      <c r="CH27" s="704"/>
      <c r="CI27" s="704"/>
      <c r="CJ27" s="704"/>
      <c r="CK27" s="704"/>
      <c r="CL27" s="704"/>
      <c r="CM27" s="704"/>
      <c r="CN27" s="704"/>
      <c r="CO27" s="704"/>
      <c r="CP27" s="704"/>
      <c r="CQ27" s="704"/>
      <c r="CR27" s="704"/>
      <c r="CS27" s="704"/>
      <c r="CT27" s="704"/>
      <c r="CU27" s="704"/>
      <c r="CV27" s="704"/>
      <c r="CW27" s="704"/>
      <c r="CX27" s="704"/>
      <c r="CY27" s="704"/>
      <c r="CZ27" s="704"/>
      <c r="DA27" s="704"/>
      <c r="DB27" s="704"/>
      <c r="DC27" s="704"/>
      <c r="DD27" s="704"/>
      <c r="DE27" s="704"/>
      <c r="DF27" s="704"/>
      <c r="DG27" s="704"/>
      <c r="DH27" s="704"/>
      <c r="DI27" s="704"/>
      <c r="DJ27" s="704"/>
      <c r="DK27" s="704"/>
      <c r="DL27" s="704"/>
      <c r="DM27" s="704"/>
      <c r="DN27" s="704"/>
      <c r="DO27" s="704"/>
      <c r="DP27" s="704"/>
      <c r="DQ27" s="704"/>
      <c r="DR27" s="704"/>
      <c r="DS27" s="704"/>
      <c r="DT27" s="704"/>
      <c r="DU27" s="704"/>
      <c r="DV27" s="704"/>
      <c r="DW27" s="704"/>
      <c r="DX27" s="704"/>
      <c r="DY27" s="704"/>
      <c r="DZ27" s="704"/>
      <c r="EA27" s="704"/>
      <c r="EB27" s="704"/>
      <c r="EC27" s="704"/>
      <c r="ED27" s="704"/>
      <c r="EE27" s="704"/>
      <c r="EF27" s="704"/>
      <c r="EG27" s="704"/>
      <c r="EH27" s="704"/>
      <c r="EI27" s="704"/>
      <c r="EJ27" s="704"/>
      <c r="EK27" s="704"/>
      <c r="EL27" s="704"/>
      <c r="EM27" s="704"/>
      <c r="EN27" s="704"/>
      <c r="EO27" s="704"/>
      <c r="EP27" s="704"/>
      <c r="EQ27" s="704"/>
      <c r="ER27" s="704"/>
      <c r="ES27" s="704"/>
      <c r="ET27" s="704"/>
      <c r="EU27" s="704"/>
      <c r="EV27" s="704"/>
      <c r="EW27" s="704"/>
      <c r="EX27" s="704"/>
      <c r="EY27" s="704"/>
      <c r="EZ27" s="704"/>
      <c r="FA27" s="704"/>
      <c r="FB27" s="704"/>
      <c r="FC27" s="704"/>
      <c r="FD27" s="704"/>
      <c r="FE27" s="704"/>
      <c r="FF27" s="704"/>
      <c r="FG27" s="704"/>
      <c r="FH27" s="704"/>
      <c r="FI27" s="704"/>
      <c r="FJ27" s="704"/>
      <c r="FK27" s="704"/>
      <c r="FL27" s="704"/>
      <c r="FM27" s="704"/>
      <c r="FN27" s="704"/>
      <c r="FO27" s="704"/>
      <c r="FP27" s="704"/>
      <c r="FQ27" s="704"/>
      <c r="FR27" s="704"/>
      <c r="FS27" s="704"/>
      <c r="FT27" s="704"/>
      <c r="FU27" s="704"/>
      <c r="FV27" s="704"/>
      <c r="FW27" s="704"/>
      <c r="FX27" s="704"/>
      <c r="FY27" s="704"/>
      <c r="FZ27" s="704"/>
      <c r="GA27" s="704"/>
      <c r="GB27" s="704"/>
      <c r="GC27" s="704"/>
      <c r="GD27" s="704"/>
      <c r="GE27" s="704"/>
      <c r="GF27" s="704"/>
      <c r="GG27" s="704"/>
      <c r="GH27" s="704"/>
      <c r="GI27" s="704"/>
      <c r="GJ27" s="704"/>
      <c r="GK27" s="704"/>
      <c r="GL27" s="704"/>
      <c r="GM27" s="704"/>
      <c r="GN27" s="704"/>
      <c r="GO27" s="704"/>
      <c r="GP27" s="704"/>
      <c r="GQ27" s="704"/>
      <c r="GR27" s="704"/>
      <c r="GS27" s="704"/>
      <c r="GT27" s="704"/>
      <c r="GU27" s="704"/>
      <c r="GV27" s="704"/>
      <c r="GW27" s="704"/>
      <c r="GX27" s="704"/>
      <c r="GY27" s="704"/>
      <c r="GZ27" s="704"/>
      <c r="HA27" s="704"/>
      <c r="HB27" s="704"/>
      <c r="HC27" s="704"/>
      <c r="HD27" s="704"/>
      <c r="HE27" s="704"/>
      <c r="HF27" s="704"/>
      <c r="HG27" s="704"/>
      <c r="HH27" s="704"/>
      <c r="HI27" s="704"/>
      <c r="HJ27" s="704"/>
      <c r="HK27" s="704"/>
      <c r="HL27" s="704"/>
      <c r="HM27" s="704"/>
      <c r="HN27" s="704"/>
      <c r="HO27" s="704"/>
      <c r="HP27" s="704"/>
      <c r="HQ27" s="704"/>
      <c r="HR27" s="704"/>
      <c r="HS27" s="704"/>
      <c r="HT27" s="704"/>
      <c r="HU27" s="704"/>
      <c r="HV27" s="704"/>
      <c r="HW27" s="704"/>
      <c r="HX27" s="704"/>
      <c r="HY27" s="704"/>
      <c r="HZ27" s="704"/>
      <c r="IA27" s="704"/>
      <c r="IB27" s="704"/>
      <c r="IC27" s="704"/>
      <c r="ID27" s="704"/>
      <c r="IE27" s="704"/>
      <c r="IF27" s="704"/>
      <c r="IG27" s="704"/>
      <c r="IH27" s="704"/>
      <c r="II27" s="704"/>
      <c r="IJ27" s="704"/>
      <c r="IK27" s="704"/>
      <c r="IL27" s="704"/>
      <c r="IM27" s="704"/>
      <c r="IN27" s="704"/>
      <c r="IO27" s="704"/>
    </row>
    <row r="28" spans="1:249" s="532" customFormat="1" ht="314.25" customHeight="1">
      <c r="A28" s="702">
        <f>COUNT($A$3:A27)+1</f>
        <v>10</v>
      </c>
      <c r="B28" s="874" t="s">
        <v>217</v>
      </c>
      <c r="C28" s="703" t="s">
        <v>63</v>
      </c>
      <c r="D28" s="82">
        <v>129</v>
      </c>
      <c r="E28" s="82"/>
      <c r="F28" s="82">
        <f t="shared" ref="F28" si="7">D28*E28</f>
        <v>0</v>
      </c>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4"/>
      <c r="BX28" s="704"/>
      <c r="BY28" s="704"/>
      <c r="BZ28" s="704"/>
      <c r="CA28" s="704"/>
      <c r="CB28" s="704"/>
      <c r="CC28" s="704"/>
      <c r="CD28" s="704"/>
      <c r="CE28" s="704"/>
      <c r="CF28" s="704"/>
      <c r="CG28" s="704"/>
      <c r="CH28" s="704"/>
      <c r="CI28" s="704"/>
      <c r="CJ28" s="704"/>
      <c r="CK28" s="704"/>
      <c r="CL28" s="704"/>
      <c r="CM28" s="704"/>
      <c r="CN28" s="704"/>
      <c r="CO28" s="704"/>
      <c r="CP28" s="704"/>
      <c r="CQ28" s="704"/>
      <c r="CR28" s="704"/>
      <c r="CS28" s="704"/>
      <c r="CT28" s="704"/>
      <c r="CU28" s="704"/>
      <c r="CV28" s="704"/>
      <c r="CW28" s="704"/>
      <c r="CX28" s="704"/>
      <c r="CY28" s="704"/>
      <c r="CZ28" s="704"/>
      <c r="DA28" s="704"/>
      <c r="DB28" s="704"/>
      <c r="DC28" s="704"/>
      <c r="DD28" s="704"/>
      <c r="DE28" s="704"/>
      <c r="DF28" s="704"/>
      <c r="DG28" s="704"/>
      <c r="DH28" s="704"/>
      <c r="DI28" s="704"/>
      <c r="DJ28" s="704"/>
      <c r="DK28" s="704"/>
      <c r="DL28" s="704"/>
      <c r="DM28" s="704"/>
      <c r="DN28" s="704"/>
      <c r="DO28" s="704"/>
      <c r="DP28" s="704"/>
      <c r="DQ28" s="704"/>
      <c r="DR28" s="704"/>
      <c r="DS28" s="704"/>
      <c r="DT28" s="704"/>
      <c r="DU28" s="704"/>
      <c r="DV28" s="704"/>
      <c r="DW28" s="704"/>
      <c r="DX28" s="704"/>
      <c r="DY28" s="704"/>
      <c r="DZ28" s="704"/>
      <c r="EA28" s="704"/>
      <c r="EB28" s="704"/>
      <c r="EC28" s="704"/>
      <c r="ED28" s="704"/>
      <c r="EE28" s="704"/>
      <c r="EF28" s="704"/>
      <c r="EG28" s="704"/>
      <c r="EH28" s="704"/>
      <c r="EI28" s="704"/>
      <c r="EJ28" s="704"/>
      <c r="EK28" s="704"/>
      <c r="EL28" s="704"/>
      <c r="EM28" s="704"/>
      <c r="EN28" s="704"/>
      <c r="EO28" s="704"/>
      <c r="EP28" s="704"/>
      <c r="EQ28" s="704"/>
      <c r="ER28" s="704"/>
      <c r="ES28" s="704"/>
      <c r="ET28" s="704"/>
      <c r="EU28" s="704"/>
      <c r="EV28" s="704"/>
      <c r="EW28" s="704"/>
      <c r="EX28" s="704"/>
      <c r="EY28" s="704"/>
      <c r="EZ28" s="704"/>
      <c r="FA28" s="704"/>
      <c r="FB28" s="704"/>
      <c r="FC28" s="704"/>
      <c r="FD28" s="704"/>
      <c r="FE28" s="704"/>
      <c r="FF28" s="704"/>
      <c r="FG28" s="704"/>
      <c r="FH28" s="704"/>
      <c r="FI28" s="704"/>
      <c r="FJ28" s="704"/>
      <c r="FK28" s="704"/>
      <c r="FL28" s="704"/>
      <c r="FM28" s="704"/>
      <c r="FN28" s="704"/>
      <c r="FO28" s="704"/>
      <c r="FP28" s="704"/>
      <c r="FQ28" s="704"/>
      <c r="FR28" s="704"/>
      <c r="FS28" s="704"/>
      <c r="FT28" s="704"/>
      <c r="FU28" s="704"/>
      <c r="FV28" s="704"/>
      <c r="FW28" s="704"/>
      <c r="FX28" s="704"/>
      <c r="FY28" s="704"/>
      <c r="FZ28" s="704"/>
      <c r="GA28" s="704"/>
      <c r="GB28" s="704"/>
      <c r="GC28" s="704"/>
      <c r="GD28" s="704"/>
      <c r="GE28" s="704"/>
      <c r="GF28" s="704"/>
      <c r="GG28" s="704"/>
      <c r="GH28" s="704"/>
      <c r="GI28" s="704"/>
      <c r="GJ28" s="704"/>
      <c r="GK28" s="704"/>
      <c r="GL28" s="704"/>
      <c r="GM28" s="704"/>
      <c r="GN28" s="704"/>
      <c r="GO28" s="704"/>
      <c r="GP28" s="704"/>
      <c r="GQ28" s="704"/>
      <c r="GR28" s="704"/>
      <c r="GS28" s="704"/>
      <c r="GT28" s="704"/>
      <c r="GU28" s="704"/>
      <c r="GV28" s="704"/>
      <c r="GW28" s="704"/>
      <c r="GX28" s="704"/>
      <c r="GY28" s="704"/>
      <c r="GZ28" s="704"/>
      <c r="HA28" s="704"/>
      <c r="HB28" s="704"/>
      <c r="HC28" s="704"/>
      <c r="HD28" s="704"/>
      <c r="HE28" s="704"/>
      <c r="HF28" s="704"/>
      <c r="HG28" s="704"/>
      <c r="HH28" s="704"/>
      <c r="HI28" s="704"/>
      <c r="HJ28" s="704"/>
      <c r="HK28" s="704"/>
      <c r="HL28" s="704"/>
      <c r="HM28" s="704"/>
      <c r="HN28" s="704"/>
      <c r="HO28" s="704"/>
      <c r="HP28" s="704"/>
      <c r="HQ28" s="704"/>
      <c r="HR28" s="704"/>
      <c r="HS28" s="704"/>
      <c r="HT28" s="704"/>
      <c r="HU28" s="704"/>
      <c r="HV28" s="704"/>
      <c r="HW28" s="704"/>
      <c r="HX28" s="704"/>
      <c r="HY28" s="704"/>
      <c r="HZ28" s="704"/>
      <c r="IA28" s="704"/>
      <c r="IB28" s="704"/>
      <c r="IC28" s="704"/>
      <c r="ID28" s="704"/>
      <c r="IE28" s="704"/>
      <c r="IF28" s="704"/>
      <c r="IG28" s="704"/>
      <c r="IH28" s="704"/>
      <c r="II28" s="704"/>
      <c r="IJ28" s="704"/>
      <c r="IK28" s="704"/>
      <c r="IL28" s="704"/>
      <c r="IM28" s="704"/>
      <c r="IN28" s="704"/>
      <c r="IO28" s="704"/>
    </row>
    <row r="29" spans="1:249" s="532" customFormat="1">
      <c r="A29" s="702"/>
      <c r="B29" s="873"/>
      <c r="C29" s="651"/>
      <c r="D29" s="82"/>
      <c r="E29" s="82"/>
      <c r="F29" s="82"/>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c r="BE29" s="704"/>
      <c r="BF29" s="704"/>
      <c r="BG29" s="704"/>
      <c r="BH29" s="704"/>
      <c r="BI29" s="704"/>
      <c r="BJ29" s="704"/>
      <c r="BK29" s="704"/>
      <c r="BL29" s="704"/>
      <c r="BM29" s="704"/>
      <c r="BN29" s="704"/>
      <c r="BO29" s="704"/>
      <c r="BP29" s="704"/>
      <c r="BQ29" s="704"/>
      <c r="BR29" s="704"/>
      <c r="BS29" s="704"/>
      <c r="BT29" s="704"/>
      <c r="BU29" s="704"/>
      <c r="BV29" s="704"/>
      <c r="BW29" s="704"/>
      <c r="BX29" s="704"/>
      <c r="BY29" s="704"/>
      <c r="BZ29" s="704"/>
      <c r="CA29" s="704"/>
      <c r="CB29" s="704"/>
      <c r="CC29" s="704"/>
      <c r="CD29" s="704"/>
      <c r="CE29" s="704"/>
      <c r="CF29" s="704"/>
      <c r="CG29" s="704"/>
      <c r="CH29" s="704"/>
      <c r="CI29" s="704"/>
      <c r="CJ29" s="704"/>
      <c r="CK29" s="704"/>
      <c r="CL29" s="704"/>
      <c r="CM29" s="704"/>
      <c r="CN29" s="704"/>
      <c r="CO29" s="704"/>
      <c r="CP29" s="704"/>
      <c r="CQ29" s="704"/>
      <c r="CR29" s="704"/>
      <c r="CS29" s="704"/>
      <c r="CT29" s="704"/>
      <c r="CU29" s="704"/>
      <c r="CV29" s="704"/>
      <c r="CW29" s="704"/>
      <c r="CX29" s="704"/>
      <c r="CY29" s="704"/>
      <c r="CZ29" s="704"/>
      <c r="DA29" s="704"/>
      <c r="DB29" s="704"/>
      <c r="DC29" s="704"/>
      <c r="DD29" s="704"/>
      <c r="DE29" s="704"/>
      <c r="DF29" s="704"/>
      <c r="DG29" s="704"/>
      <c r="DH29" s="704"/>
      <c r="DI29" s="704"/>
      <c r="DJ29" s="704"/>
      <c r="DK29" s="704"/>
      <c r="DL29" s="704"/>
      <c r="DM29" s="704"/>
      <c r="DN29" s="704"/>
      <c r="DO29" s="704"/>
      <c r="DP29" s="704"/>
      <c r="DQ29" s="704"/>
      <c r="DR29" s="704"/>
      <c r="DS29" s="704"/>
      <c r="DT29" s="704"/>
      <c r="DU29" s="704"/>
      <c r="DV29" s="704"/>
      <c r="DW29" s="704"/>
      <c r="DX29" s="704"/>
      <c r="DY29" s="704"/>
      <c r="DZ29" s="704"/>
      <c r="EA29" s="704"/>
      <c r="EB29" s="704"/>
      <c r="EC29" s="704"/>
      <c r="ED29" s="704"/>
      <c r="EE29" s="704"/>
      <c r="EF29" s="704"/>
      <c r="EG29" s="704"/>
      <c r="EH29" s="704"/>
      <c r="EI29" s="704"/>
      <c r="EJ29" s="704"/>
      <c r="EK29" s="704"/>
      <c r="EL29" s="704"/>
      <c r="EM29" s="704"/>
      <c r="EN29" s="704"/>
      <c r="EO29" s="704"/>
      <c r="EP29" s="704"/>
      <c r="EQ29" s="704"/>
      <c r="ER29" s="704"/>
      <c r="ES29" s="704"/>
      <c r="ET29" s="704"/>
      <c r="EU29" s="704"/>
      <c r="EV29" s="704"/>
      <c r="EW29" s="704"/>
      <c r="EX29" s="704"/>
      <c r="EY29" s="704"/>
      <c r="EZ29" s="704"/>
      <c r="FA29" s="704"/>
      <c r="FB29" s="704"/>
      <c r="FC29" s="704"/>
      <c r="FD29" s="704"/>
      <c r="FE29" s="704"/>
      <c r="FF29" s="704"/>
      <c r="FG29" s="704"/>
      <c r="FH29" s="704"/>
      <c r="FI29" s="704"/>
      <c r="FJ29" s="704"/>
      <c r="FK29" s="704"/>
      <c r="FL29" s="704"/>
      <c r="FM29" s="704"/>
      <c r="FN29" s="704"/>
      <c r="FO29" s="704"/>
      <c r="FP29" s="704"/>
      <c r="FQ29" s="704"/>
      <c r="FR29" s="704"/>
      <c r="FS29" s="704"/>
      <c r="FT29" s="704"/>
      <c r="FU29" s="704"/>
      <c r="FV29" s="704"/>
      <c r="FW29" s="704"/>
      <c r="FX29" s="704"/>
      <c r="FY29" s="704"/>
      <c r="FZ29" s="704"/>
      <c r="GA29" s="704"/>
      <c r="GB29" s="704"/>
      <c r="GC29" s="704"/>
      <c r="GD29" s="704"/>
      <c r="GE29" s="704"/>
      <c r="GF29" s="704"/>
      <c r="GG29" s="704"/>
      <c r="GH29" s="704"/>
      <c r="GI29" s="704"/>
      <c r="GJ29" s="704"/>
      <c r="GK29" s="704"/>
      <c r="GL29" s="704"/>
      <c r="GM29" s="704"/>
      <c r="GN29" s="704"/>
      <c r="GO29" s="704"/>
      <c r="GP29" s="704"/>
      <c r="GQ29" s="704"/>
      <c r="GR29" s="704"/>
      <c r="GS29" s="704"/>
      <c r="GT29" s="704"/>
      <c r="GU29" s="704"/>
      <c r="GV29" s="704"/>
      <c r="GW29" s="704"/>
      <c r="GX29" s="704"/>
      <c r="GY29" s="704"/>
      <c r="GZ29" s="704"/>
      <c r="HA29" s="704"/>
      <c r="HB29" s="704"/>
      <c r="HC29" s="704"/>
      <c r="HD29" s="704"/>
      <c r="HE29" s="704"/>
      <c r="HF29" s="704"/>
      <c r="HG29" s="704"/>
      <c r="HH29" s="704"/>
      <c r="HI29" s="704"/>
      <c r="HJ29" s="704"/>
      <c r="HK29" s="704"/>
      <c r="HL29" s="704"/>
      <c r="HM29" s="704"/>
      <c r="HN29" s="704"/>
      <c r="HO29" s="704"/>
      <c r="HP29" s="704"/>
      <c r="HQ29" s="704"/>
      <c r="HR29" s="704"/>
      <c r="HS29" s="704"/>
      <c r="HT29" s="704"/>
      <c r="HU29" s="704"/>
      <c r="HV29" s="704"/>
      <c r="HW29" s="704"/>
      <c r="HX29" s="704"/>
      <c r="HY29" s="704"/>
      <c r="HZ29" s="704"/>
      <c r="IA29" s="704"/>
      <c r="IB29" s="704"/>
      <c r="IC29" s="704"/>
      <c r="ID29" s="704"/>
      <c r="IE29" s="704"/>
      <c r="IF29" s="704"/>
      <c r="IG29" s="704"/>
      <c r="IH29" s="704"/>
      <c r="II29" s="704"/>
      <c r="IJ29" s="704"/>
      <c r="IK29" s="704"/>
      <c r="IL29" s="704"/>
      <c r="IM29" s="704"/>
      <c r="IN29" s="704"/>
      <c r="IO29" s="704"/>
    </row>
    <row r="30" spans="1:249" s="532" customFormat="1" ht="51">
      <c r="A30" s="702">
        <f>COUNT($A$3:A28)+1</f>
        <v>11</v>
      </c>
      <c r="B30" s="699" t="s">
        <v>216</v>
      </c>
      <c r="C30" s="697" t="s">
        <v>11</v>
      </c>
      <c r="D30" s="82">
        <v>77</v>
      </c>
      <c r="E30" s="82"/>
      <c r="F30" s="82">
        <f t="shared" ref="F30" si="8">D30*E30</f>
        <v>0</v>
      </c>
      <c r="G30" s="705"/>
    </row>
    <row r="31" spans="1:249" s="532" customFormat="1">
      <c r="A31" s="702"/>
      <c r="B31" s="699"/>
      <c r="C31" s="697"/>
      <c r="D31" s="82"/>
      <c r="E31" s="82"/>
      <c r="F31" s="82"/>
    </row>
    <row r="32" spans="1:249" s="532" customFormat="1" ht="76.5">
      <c r="A32" s="702">
        <f>COUNT($A$3:A30)+1</f>
        <v>12</v>
      </c>
      <c r="B32" s="699" t="s">
        <v>184</v>
      </c>
      <c r="C32" s="703" t="s">
        <v>63</v>
      </c>
      <c r="D32" s="82">
        <v>66</v>
      </c>
      <c r="E32" s="82"/>
      <c r="F32" s="82">
        <f t="shared" ref="F32:F35" si="9">D32*E32</f>
        <v>0</v>
      </c>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4"/>
      <c r="AQ32" s="704"/>
      <c r="AR32" s="704"/>
      <c r="AS32" s="704"/>
      <c r="AT32" s="704"/>
      <c r="AU32" s="704"/>
      <c r="AV32" s="704"/>
      <c r="AW32" s="704"/>
      <c r="AX32" s="704"/>
      <c r="AY32" s="704"/>
      <c r="AZ32" s="704"/>
      <c r="BA32" s="704"/>
      <c r="BB32" s="704"/>
      <c r="BC32" s="704"/>
      <c r="BD32" s="704"/>
      <c r="BE32" s="704"/>
      <c r="BF32" s="704"/>
      <c r="BG32" s="704"/>
      <c r="BH32" s="704"/>
      <c r="BI32" s="704"/>
      <c r="BJ32" s="704"/>
      <c r="BK32" s="704"/>
      <c r="BL32" s="704"/>
      <c r="BM32" s="704"/>
      <c r="BN32" s="704"/>
      <c r="BO32" s="704"/>
      <c r="BP32" s="704"/>
      <c r="BQ32" s="704"/>
      <c r="BR32" s="704"/>
      <c r="BS32" s="704"/>
      <c r="BT32" s="704"/>
      <c r="BU32" s="704"/>
      <c r="BV32" s="704"/>
      <c r="BW32" s="704"/>
      <c r="BX32" s="704"/>
      <c r="BY32" s="704"/>
      <c r="BZ32" s="704"/>
      <c r="CA32" s="704"/>
      <c r="CB32" s="704"/>
      <c r="CC32" s="704"/>
      <c r="CD32" s="704"/>
      <c r="CE32" s="704"/>
      <c r="CF32" s="704"/>
      <c r="CG32" s="704"/>
      <c r="CH32" s="704"/>
      <c r="CI32" s="704"/>
      <c r="CJ32" s="704"/>
      <c r="CK32" s="704"/>
      <c r="CL32" s="704"/>
      <c r="CM32" s="704"/>
      <c r="CN32" s="704"/>
      <c r="CO32" s="704"/>
      <c r="CP32" s="704"/>
      <c r="CQ32" s="704"/>
      <c r="CR32" s="704"/>
      <c r="CS32" s="704"/>
      <c r="CT32" s="704"/>
      <c r="CU32" s="704"/>
      <c r="CV32" s="704"/>
      <c r="CW32" s="704"/>
      <c r="CX32" s="704"/>
      <c r="CY32" s="704"/>
      <c r="CZ32" s="704"/>
      <c r="DA32" s="704"/>
      <c r="DB32" s="704"/>
      <c r="DC32" s="704"/>
      <c r="DD32" s="704"/>
      <c r="DE32" s="704"/>
      <c r="DF32" s="704"/>
      <c r="DG32" s="704"/>
      <c r="DH32" s="704"/>
      <c r="DI32" s="704"/>
      <c r="DJ32" s="704"/>
      <c r="DK32" s="704"/>
      <c r="DL32" s="704"/>
      <c r="DM32" s="704"/>
      <c r="DN32" s="704"/>
      <c r="DO32" s="704"/>
      <c r="DP32" s="704"/>
      <c r="DQ32" s="704"/>
      <c r="DR32" s="704"/>
      <c r="DS32" s="704"/>
      <c r="DT32" s="704"/>
      <c r="DU32" s="704"/>
      <c r="DV32" s="704"/>
      <c r="DW32" s="704"/>
      <c r="DX32" s="704"/>
      <c r="DY32" s="704"/>
      <c r="DZ32" s="704"/>
      <c r="EA32" s="704"/>
      <c r="EB32" s="704"/>
      <c r="EC32" s="704"/>
      <c r="ED32" s="704"/>
      <c r="EE32" s="704"/>
      <c r="EF32" s="704"/>
      <c r="EG32" s="704"/>
      <c r="EH32" s="704"/>
      <c r="EI32" s="704"/>
      <c r="EJ32" s="704"/>
      <c r="EK32" s="704"/>
      <c r="EL32" s="704"/>
      <c r="EM32" s="704"/>
      <c r="EN32" s="704"/>
      <c r="EO32" s="704"/>
      <c r="EP32" s="704"/>
      <c r="EQ32" s="704"/>
      <c r="ER32" s="704"/>
      <c r="ES32" s="704"/>
      <c r="ET32" s="704"/>
      <c r="EU32" s="704"/>
      <c r="EV32" s="704"/>
      <c r="EW32" s="704"/>
      <c r="EX32" s="704"/>
      <c r="EY32" s="704"/>
      <c r="EZ32" s="704"/>
      <c r="FA32" s="704"/>
      <c r="FB32" s="704"/>
      <c r="FC32" s="704"/>
      <c r="FD32" s="704"/>
      <c r="FE32" s="704"/>
      <c r="FF32" s="704"/>
      <c r="FG32" s="704"/>
      <c r="FH32" s="704"/>
      <c r="FI32" s="704"/>
      <c r="FJ32" s="704"/>
      <c r="FK32" s="704"/>
      <c r="FL32" s="704"/>
      <c r="FM32" s="704"/>
      <c r="FN32" s="704"/>
      <c r="FO32" s="704"/>
      <c r="FP32" s="704"/>
      <c r="FQ32" s="704"/>
      <c r="FR32" s="704"/>
      <c r="FS32" s="704"/>
      <c r="FT32" s="704"/>
      <c r="FU32" s="704"/>
      <c r="FV32" s="704"/>
      <c r="FW32" s="704"/>
      <c r="FX32" s="704"/>
      <c r="FY32" s="704"/>
      <c r="FZ32" s="704"/>
      <c r="GA32" s="704"/>
      <c r="GB32" s="704"/>
      <c r="GC32" s="704"/>
      <c r="GD32" s="704"/>
      <c r="GE32" s="704"/>
      <c r="GF32" s="704"/>
      <c r="GG32" s="704"/>
      <c r="GH32" s="704"/>
      <c r="GI32" s="704"/>
      <c r="GJ32" s="704"/>
      <c r="GK32" s="704"/>
      <c r="GL32" s="704"/>
      <c r="GM32" s="704"/>
      <c r="GN32" s="704"/>
      <c r="GO32" s="704"/>
      <c r="GP32" s="704"/>
      <c r="GQ32" s="704"/>
      <c r="GR32" s="704"/>
      <c r="GS32" s="704"/>
      <c r="GT32" s="704"/>
      <c r="GU32" s="704"/>
      <c r="GV32" s="704"/>
      <c r="GW32" s="704"/>
      <c r="GX32" s="704"/>
      <c r="GY32" s="704"/>
      <c r="GZ32" s="704"/>
      <c r="HA32" s="704"/>
      <c r="HB32" s="704"/>
      <c r="HC32" s="704"/>
      <c r="HD32" s="704"/>
      <c r="HE32" s="704"/>
      <c r="HF32" s="704"/>
      <c r="HG32" s="704"/>
      <c r="HH32" s="704"/>
      <c r="HI32" s="704"/>
      <c r="HJ32" s="704"/>
      <c r="HK32" s="704"/>
      <c r="HL32" s="704"/>
      <c r="HM32" s="704"/>
      <c r="HN32" s="704"/>
      <c r="HO32" s="704"/>
      <c r="HP32" s="704"/>
      <c r="HQ32" s="704"/>
      <c r="HR32" s="704"/>
      <c r="HS32" s="704"/>
      <c r="HT32" s="704"/>
      <c r="HU32" s="704"/>
      <c r="HV32" s="704"/>
      <c r="HW32" s="704"/>
      <c r="HX32" s="704"/>
      <c r="HY32" s="704"/>
      <c r="HZ32" s="704"/>
      <c r="IA32" s="704"/>
      <c r="IB32" s="704"/>
      <c r="IC32" s="704"/>
      <c r="ID32" s="704"/>
      <c r="IE32" s="704"/>
      <c r="IF32" s="704"/>
      <c r="IG32" s="704"/>
      <c r="IH32" s="704"/>
      <c r="II32" s="704"/>
      <c r="IJ32" s="704"/>
      <c r="IK32" s="704"/>
      <c r="IL32" s="704"/>
      <c r="IM32" s="704"/>
      <c r="IN32" s="704"/>
      <c r="IO32" s="704"/>
    </row>
    <row r="33" spans="1:250" s="532" customFormat="1">
      <c r="A33" s="702"/>
      <c r="B33" s="699"/>
      <c r="C33" s="703"/>
      <c r="D33" s="82"/>
      <c r="E33" s="82"/>
      <c r="F33" s="82">
        <f t="shared" si="9"/>
        <v>0</v>
      </c>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4"/>
      <c r="BH33" s="704"/>
      <c r="BI33" s="704"/>
      <c r="BJ33" s="704"/>
      <c r="BK33" s="704"/>
      <c r="BL33" s="704"/>
      <c r="BM33" s="704"/>
      <c r="BN33" s="704"/>
      <c r="BO33" s="704"/>
      <c r="BP33" s="704"/>
      <c r="BQ33" s="704"/>
      <c r="BR33" s="704"/>
      <c r="BS33" s="704"/>
      <c r="BT33" s="704"/>
      <c r="BU33" s="704"/>
      <c r="BV33" s="704"/>
      <c r="BW33" s="704"/>
      <c r="BX33" s="704"/>
      <c r="BY33" s="704"/>
      <c r="BZ33" s="704"/>
      <c r="CA33" s="704"/>
      <c r="CB33" s="704"/>
      <c r="CC33" s="704"/>
      <c r="CD33" s="704"/>
      <c r="CE33" s="704"/>
      <c r="CF33" s="704"/>
      <c r="CG33" s="704"/>
      <c r="CH33" s="704"/>
      <c r="CI33" s="704"/>
      <c r="CJ33" s="704"/>
      <c r="CK33" s="704"/>
      <c r="CL33" s="704"/>
      <c r="CM33" s="704"/>
      <c r="CN33" s="704"/>
      <c r="CO33" s="704"/>
      <c r="CP33" s="704"/>
      <c r="CQ33" s="704"/>
      <c r="CR33" s="704"/>
      <c r="CS33" s="704"/>
      <c r="CT33" s="704"/>
      <c r="CU33" s="704"/>
      <c r="CV33" s="704"/>
      <c r="CW33" s="704"/>
      <c r="CX33" s="704"/>
      <c r="CY33" s="704"/>
      <c r="CZ33" s="704"/>
      <c r="DA33" s="704"/>
      <c r="DB33" s="704"/>
      <c r="DC33" s="704"/>
      <c r="DD33" s="704"/>
      <c r="DE33" s="704"/>
      <c r="DF33" s="704"/>
      <c r="DG33" s="704"/>
      <c r="DH33" s="704"/>
      <c r="DI33" s="704"/>
      <c r="DJ33" s="704"/>
      <c r="DK33" s="704"/>
      <c r="DL33" s="704"/>
      <c r="DM33" s="704"/>
      <c r="DN33" s="704"/>
      <c r="DO33" s="704"/>
      <c r="DP33" s="704"/>
      <c r="DQ33" s="704"/>
      <c r="DR33" s="704"/>
      <c r="DS33" s="704"/>
      <c r="DT33" s="704"/>
      <c r="DU33" s="704"/>
      <c r="DV33" s="704"/>
      <c r="DW33" s="704"/>
      <c r="DX33" s="704"/>
      <c r="DY33" s="704"/>
      <c r="DZ33" s="704"/>
      <c r="EA33" s="704"/>
      <c r="EB33" s="704"/>
      <c r="EC33" s="704"/>
      <c r="ED33" s="704"/>
      <c r="EE33" s="704"/>
      <c r="EF33" s="704"/>
      <c r="EG33" s="704"/>
      <c r="EH33" s="704"/>
      <c r="EI33" s="704"/>
      <c r="EJ33" s="704"/>
      <c r="EK33" s="704"/>
      <c r="EL33" s="704"/>
      <c r="EM33" s="704"/>
      <c r="EN33" s="704"/>
      <c r="EO33" s="704"/>
      <c r="EP33" s="704"/>
      <c r="EQ33" s="704"/>
      <c r="ER33" s="704"/>
      <c r="ES33" s="704"/>
      <c r="ET33" s="704"/>
      <c r="EU33" s="704"/>
      <c r="EV33" s="704"/>
      <c r="EW33" s="704"/>
      <c r="EX33" s="704"/>
      <c r="EY33" s="704"/>
      <c r="EZ33" s="704"/>
      <c r="FA33" s="704"/>
      <c r="FB33" s="704"/>
      <c r="FC33" s="704"/>
      <c r="FD33" s="704"/>
      <c r="FE33" s="704"/>
      <c r="FF33" s="704"/>
      <c r="FG33" s="704"/>
      <c r="FH33" s="704"/>
      <c r="FI33" s="704"/>
      <c r="FJ33" s="704"/>
      <c r="FK33" s="704"/>
      <c r="FL33" s="704"/>
      <c r="FM33" s="704"/>
      <c r="FN33" s="704"/>
      <c r="FO33" s="704"/>
      <c r="FP33" s="704"/>
      <c r="FQ33" s="704"/>
      <c r="FR33" s="704"/>
      <c r="FS33" s="704"/>
      <c r="FT33" s="704"/>
      <c r="FU33" s="704"/>
      <c r="FV33" s="704"/>
      <c r="FW33" s="704"/>
      <c r="FX33" s="704"/>
      <c r="FY33" s="704"/>
      <c r="FZ33" s="704"/>
      <c r="GA33" s="704"/>
      <c r="GB33" s="704"/>
      <c r="GC33" s="704"/>
      <c r="GD33" s="704"/>
      <c r="GE33" s="704"/>
      <c r="GF33" s="704"/>
      <c r="GG33" s="704"/>
      <c r="GH33" s="704"/>
      <c r="GI33" s="704"/>
      <c r="GJ33" s="704"/>
      <c r="GK33" s="704"/>
      <c r="GL33" s="704"/>
      <c r="GM33" s="704"/>
      <c r="GN33" s="704"/>
      <c r="GO33" s="704"/>
      <c r="GP33" s="704"/>
      <c r="GQ33" s="704"/>
      <c r="GR33" s="704"/>
      <c r="GS33" s="704"/>
      <c r="GT33" s="704"/>
      <c r="GU33" s="704"/>
      <c r="GV33" s="704"/>
      <c r="GW33" s="704"/>
      <c r="GX33" s="704"/>
      <c r="GY33" s="704"/>
      <c r="GZ33" s="704"/>
      <c r="HA33" s="704"/>
      <c r="HB33" s="704"/>
      <c r="HC33" s="704"/>
      <c r="HD33" s="704"/>
      <c r="HE33" s="704"/>
      <c r="HF33" s="704"/>
      <c r="HG33" s="704"/>
      <c r="HH33" s="704"/>
      <c r="HI33" s="704"/>
      <c r="HJ33" s="704"/>
      <c r="HK33" s="704"/>
      <c r="HL33" s="704"/>
      <c r="HM33" s="704"/>
      <c r="HN33" s="704"/>
      <c r="HO33" s="704"/>
      <c r="HP33" s="704"/>
      <c r="HQ33" s="704"/>
      <c r="HR33" s="704"/>
      <c r="HS33" s="704"/>
      <c r="HT33" s="704"/>
      <c r="HU33" s="704"/>
      <c r="HV33" s="704"/>
      <c r="HW33" s="704"/>
      <c r="HX33" s="704"/>
      <c r="HY33" s="704"/>
      <c r="HZ33" s="704"/>
      <c r="IA33" s="704"/>
      <c r="IB33" s="704"/>
      <c r="IC33" s="704"/>
      <c r="ID33" s="704"/>
      <c r="IE33" s="704"/>
      <c r="IF33" s="704"/>
      <c r="IG33" s="704"/>
      <c r="IH33" s="704"/>
      <c r="II33" s="704"/>
      <c r="IJ33" s="704"/>
      <c r="IK33" s="704"/>
      <c r="IL33" s="704"/>
      <c r="IM33" s="704"/>
      <c r="IN33" s="704"/>
      <c r="IO33" s="704"/>
    </row>
    <row r="34" spans="1:250" s="532" customFormat="1" ht="51">
      <c r="A34" s="702">
        <f>COUNT($A$3:A32)+1</f>
        <v>13</v>
      </c>
      <c r="B34" s="976" t="s">
        <v>274</v>
      </c>
      <c r="C34" s="697" t="s">
        <v>11</v>
      </c>
      <c r="D34" s="82">
        <v>63</v>
      </c>
      <c r="E34" s="82"/>
      <c r="F34" s="82">
        <f t="shared" si="9"/>
        <v>0</v>
      </c>
      <c r="G34" s="88"/>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4"/>
      <c r="BW34" s="704"/>
      <c r="BX34" s="704"/>
      <c r="BY34" s="704"/>
      <c r="BZ34" s="704"/>
      <c r="CA34" s="704"/>
      <c r="CB34" s="704"/>
      <c r="CC34" s="704"/>
      <c r="CD34" s="704"/>
      <c r="CE34" s="704"/>
      <c r="CF34" s="704"/>
      <c r="CG34" s="704"/>
      <c r="CH34" s="704"/>
      <c r="CI34" s="704"/>
      <c r="CJ34" s="704"/>
      <c r="CK34" s="704"/>
      <c r="CL34" s="704"/>
      <c r="CM34" s="704"/>
      <c r="CN34" s="704"/>
      <c r="CO34" s="704"/>
      <c r="CP34" s="704"/>
      <c r="CQ34" s="704"/>
      <c r="CR34" s="704"/>
      <c r="CS34" s="704"/>
      <c r="CT34" s="704"/>
      <c r="CU34" s="704"/>
      <c r="CV34" s="704"/>
      <c r="CW34" s="704"/>
      <c r="CX34" s="704"/>
      <c r="CY34" s="704"/>
      <c r="CZ34" s="704"/>
      <c r="DA34" s="704"/>
      <c r="DB34" s="704"/>
      <c r="DC34" s="704"/>
      <c r="DD34" s="704"/>
      <c r="DE34" s="704"/>
      <c r="DF34" s="704"/>
      <c r="DG34" s="704"/>
      <c r="DH34" s="704"/>
      <c r="DI34" s="704"/>
      <c r="DJ34" s="704"/>
      <c r="DK34" s="704"/>
      <c r="DL34" s="704"/>
      <c r="DM34" s="704"/>
      <c r="DN34" s="704"/>
      <c r="DO34" s="704"/>
      <c r="DP34" s="704"/>
      <c r="DQ34" s="704"/>
      <c r="DR34" s="704"/>
      <c r="DS34" s="704"/>
      <c r="DT34" s="704"/>
      <c r="DU34" s="704"/>
      <c r="DV34" s="704"/>
      <c r="DW34" s="704"/>
      <c r="DX34" s="704"/>
      <c r="DY34" s="704"/>
      <c r="DZ34" s="704"/>
      <c r="EA34" s="704"/>
      <c r="EB34" s="704"/>
      <c r="EC34" s="704"/>
      <c r="ED34" s="704"/>
      <c r="EE34" s="704"/>
      <c r="EF34" s="704"/>
      <c r="EG34" s="704"/>
      <c r="EH34" s="704"/>
      <c r="EI34" s="704"/>
      <c r="EJ34" s="704"/>
      <c r="EK34" s="704"/>
      <c r="EL34" s="704"/>
      <c r="EM34" s="704"/>
      <c r="EN34" s="704"/>
      <c r="EO34" s="704"/>
      <c r="EP34" s="704"/>
      <c r="EQ34" s="704"/>
      <c r="ER34" s="704"/>
      <c r="ES34" s="704"/>
      <c r="ET34" s="704"/>
      <c r="EU34" s="704"/>
      <c r="EV34" s="704"/>
      <c r="EW34" s="704"/>
      <c r="EX34" s="704"/>
      <c r="EY34" s="704"/>
      <c r="EZ34" s="704"/>
      <c r="FA34" s="704"/>
      <c r="FB34" s="704"/>
      <c r="FC34" s="704"/>
      <c r="FD34" s="704"/>
      <c r="FE34" s="704"/>
      <c r="FF34" s="704"/>
      <c r="FG34" s="704"/>
      <c r="FH34" s="704"/>
      <c r="FI34" s="704"/>
      <c r="FJ34" s="704"/>
      <c r="FK34" s="704"/>
      <c r="FL34" s="704"/>
      <c r="FM34" s="704"/>
      <c r="FN34" s="704"/>
      <c r="FO34" s="704"/>
      <c r="FP34" s="704"/>
      <c r="FQ34" s="704"/>
      <c r="FR34" s="704"/>
      <c r="FS34" s="704"/>
      <c r="FT34" s="704"/>
      <c r="FU34" s="704"/>
      <c r="FV34" s="704"/>
      <c r="FW34" s="704"/>
      <c r="FX34" s="704"/>
      <c r="FY34" s="704"/>
      <c r="FZ34" s="704"/>
      <c r="GA34" s="704"/>
      <c r="GB34" s="704"/>
      <c r="GC34" s="704"/>
      <c r="GD34" s="704"/>
      <c r="GE34" s="704"/>
      <c r="GF34" s="704"/>
      <c r="GG34" s="704"/>
      <c r="GH34" s="704"/>
      <c r="GI34" s="704"/>
      <c r="GJ34" s="704"/>
      <c r="GK34" s="704"/>
      <c r="GL34" s="704"/>
      <c r="GM34" s="704"/>
      <c r="GN34" s="704"/>
      <c r="GO34" s="704"/>
      <c r="GP34" s="704"/>
      <c r="GQ34" s="704"/>
      <c r="GR34" s="704"/>
      <c r="GS34" s="704"/>
      <c r="GT34" s="704"/>
      <c r="GU34" s="704"/>
      <c r="GV34" s="704"/>
      <c r="GW34" s="704"/>
      <c r="GX34" s="704"/>
      <c r="GY34" s="704"/>
      <c r="GZ34" s="704"/>
      <c r="HA34" s="704"/>
      <c r="HB34" s="704"/>
      <c r="HC34" s="704"/>
      <c r="HD34" s="704"/>
      <c r="HE34" s="704"/>
      <c r="HF34" s="704"/>
      <c r="HG34" s="704"/>
      <c r="HH34" s="704"/>
      <c r="HI34" s="704"/>
      <c r="HJ34" s="704"/>
      <c r="HK34" s="704"/>
      <c r="HL34" s="704"/>
      <c r="HM34" s="704"/>
      <c r="HN34" s="704"/>
      <c r="HO34" s="704"/>
      <c r="HP34" s="704"/>
      <c r="HQ34" s="704"/>
      <c r="HR34" s="704"/>
      <c r="HS34" s="704"/>
      <c r="HT34" s="704"/>
      <c r="HU34" s="704"/>
      <c r="HV34" s="704"/>
      <c r="HW34" s="704"/>
      <c r="HX34" s="704"/>
      <c r="HY34" s="704"/>
      <c r="HZ34" s="704"/>
      <c r="IA34" s="704"/>
      <c r="IB34" s="704"/>
      <c r="IC34" s="704"/>
      <c r="ID34" s="704"/>
      <c r="IE34" s="704"/>
      <c r="IF34" s="704"/>
      <c r="IG34" s="704"/>
      <c r="IH34" s="704"/>
      <c r="II34" s="704"/>
      <c r="IJ34" s="704"/>
      <c r="IK34" s="704"/>
      <c r="IL34" s="704"/>
      <c r="IM34" s="704"/>
      <c r="IN34" s="704"/>
      <c r="IO34" s="704"/>
    </row>
    <row r="35" spans="1:250" s="532" customFormat="1">
      <c r="A35" s="702"/>
      <c r="B35" s="699"/>
      <c r="C35" s="651"/>
      <c r="D35" s="82"/>
      <c r="E35" s="82"/>
      <c r="F35" s="82">
        <f t="shared" si="9"/>
        <v>0</v>
      </c>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4"/>
      <c r="BL35" s="704"/>
      <c r="BM35" s="704"/>
      <c r="BN35" s="704"/>
      <c r="BO35" s="704"/>
      <c r="BP35" s="704"/>
      <c r="BQ35" s="704"/>
      <c r="BR35" s="704"/>
      <c r="BS35" s="704"/>
      <c r="BT35" s="704"/>
      <c r="BU35" s="704"/>
      <c r="BV35" s="704"/>
      <c r="BW35" s="704"/>
      <c r="BX35" s="704"/>
      <c r="BY35" s="704"/>
      <c r="BZ35" s="704"/>
      <c r="CA35" s="704"/>
      <c r="CB35" s="704"/>
      <c r="CC35" s="704"/>
      <c r="CD35" s="704"/>
      <c r="CE35" s="704"/>
      <c r="CF35" s="704"/>
      <c r="CG35" s="704"/>
      <c r="CH35" s="704"/>
      <c r="CI35" s="704"/>
      <c r="CJ35" s="704"/>
      <c r="CK35" s="704"/>
      <c r="CL35" s="704"/>
      <c r="CM35" s="704"/>
      <c r="CN35" s="704"/>
      <c r="CO35" s="704"/>
      <c r="CP35" s="704"/>
      <c r="CQ35" s="704"/>
      <c r="CR35" s="704"/>
      <c r="CS35" s="704"/>
      <c r="CT35" s="704"/>
      <c r="CU35" s="704"/>
      <c r="CV35" s="704"/>
      <c r="CW35" s="704"/>
      <c r="CX35" s="704"/>
      <c r="CY35" s="704"/>
      <c r="CZ35" s="704"/>
      <c r="DA35" s="704"/>
      <c r="DB35" s="704"/>
      <c r="DC35" s="704"/>
      <c r="DD35" s="704"/>
      <c r="DE35" s="704"/>
      <c r="DF35" s="704"/>
      <c r="DG35" s="704"/>
      <c r="DH35" s="704"/>
      <c r="DI35" s="704"/>
      <c r="DJ35" s="704"/>
      <c r="DK35" s="704"/>
      <c r="DL35" s="704"/>
      <c r="DM35" s="704"/>
      <c r="DN35" s="704"/>
      <c r="DO35" s="704"/>
      <c r="DP35" s="704"/>
      <c r="DQ35" s="704"/>
      <c r="DR35" s="704"/>
      <c r="DS35" s="704"/>
      <c r="DT35" s="704"/>
      <c r="DU35" s="704"/>
      <c r="DV35" s="704"/>
      <c r="DW35" s="704"/>
      <c r="DX35" s="704"/>
      <c r="DY35" s="704"/>
      <c r="DZ35" s="704"/>
      <c r="EA35" s="704"/>
      <c r="EB35" s="704"/>
      <c r="EC35" s="704"/>
      <c r="ED35" s="704"/>
      <c r="EE35" s="704"/>
      <c r="EF35" s="704"/>
      <c r="EG35" s="704"/>
      <c r="EH35" s="704"/>
      <c r="EI35" s="704"/>
      <c r="EJ35" s="704"/>
      <c r="EK35" s="704"/>
      <c r="EL35" s="704"/>
      <c r="EM35" s="704"/>
      <c r="EN35" s="704"/>
      <c r="EO35" s="704"/>
      <c r="EP35" s="704"/>
      <c r="EQ35" s="704"/>
      <c r="ER35" s="704"/>
      <c r="ES35" s="704"/>
      <c r="ET35" s="704"/>
      <c r="EU35" s="704"/>
      <c r="EV35" s="704"/>
      <c r="EW35" s="704"/>
      <c r="EX35" s="704"/>
      <c r="EY35" s="704"/>
      <c r="EZ35" s="704"/>
      <c r="FA35" s="704"/>
      <c r="FB35" s="704"/>
      <c r="FC35" s="704"/>
      <c r="FD35" s="704"/>
      <c r="FE35" s="704"/>
      <c r="FF35" s="704"/>
      <c r="FG35" s="704"/>
      <c r="FH35" s="704"/>
      <c r="FI35" s="704"/>
      <c r="FJ35" s="704"/>
      <c r="FK35" s="704"/>
      <c r="FL35" s="704"/>
      <c r="FM35" s="704"/>
      <c r="FN35" s="704"/>
      <c r="FO35" s="704"/>
      <c r="FP35" s="704"/>
      <c r="FQ35" s="704"/>
      <c r="FR35" s="704"/>
      <c r="FS35" s="704"/>
      <c r="FT35" s="704"/>
      <c r="FU35" s="704"/>
      <c r="FV35" s="704"/>
      <c r="FW35" s="704"/>
      <c r="FX35" s="704"/>
      <c r="FY35" s="704"/>
      <c r="FZ35" s="704"/>
      <c r="GA35" s="704"/>
      <c r="GB35" s="704"/>
      <c r="GC35" s="704"/>
      <c r="GD35" s="704"/>
      <c r="GE35" s="704"/>
      <c r="GF35" s="704"/>
      <c r="GG35" s="704"/>
      <c r="GH35" s="704"/>
      <c r="GI35" s="704"/>
      <c r="GJ35" s="704"/>
      <c r="GK35" s="704"/>
      <c r="GL35" s="704"/>
      <c r="GM35" s="704"/>
      <c r="GN35" s="704"/>
      <c r="GO35" s="704"/>
      <c r="GP35" s="704"/>
      <c r="GQ35" s="704"/>
      <c r="GR35" s="704"/>
      <c r="GS35" s="704"/>
      <c r="GT35" s="704"/>
      <c r="GU35" s="704"/>
      <c r="GV35" s="704"/>
      <c r="GW35" s="704"/>
      <c r="GX35" s="704"/>
      <c r="GY35" s="704"/>
      <c r="GZ35" s="704"/>
      <c r="HA35" s="704"/>
      <c r="HB35" s="704"/>
      <c r="HC35" s="704"/>
      <c r="HD35" s="704"/>
      <c r="HE35" s="704"/>
      <c r="HF35" s="704"/>
      <c r="HG35" s="704"/>
      <c r="HH35" s="704"/>
      <c r="HI35" s="704"/>
      <c r="HJ35" s="704"/>
      <c r="HK35" s="704"/>
      <c r="HL35" s="704"/>
      <c r="HM35" s="704"/>
      <c r="HN35" s="704"/>
      <c r="HO35" s="704"/>
      <c r="HP35" s="704"/>
      <c r="HQ35" s="704"/>
      <c r="HR35" s="704"/>
      <c r="HS35" s="704"/>
      <c r="HT35" s="704"/>
      <c r="HU35" s="704"/>
      <c r="HV35" s="704"/>
      <c r="HW35" s="704"/>
      <c r="HX35" s="704"/>
      <c r="HY35" s="704"/>
      <c r="HZ35" s="704"/>
      <c r="IA35" s="704"/>
      <c r="IB35" s="704"/>
      <c r="IC35" s="704"/>
      <c r="ID35" s="704"/>
      <c r="IE35" s="704"/>
      <c r="IF35" s="704"/>
      <c r="IG35" s="704"/>
      <c r="IH35" s="704"/>
      <c r="II35" s="704"/>
      <c r="IJ35" s="704"/>
      <c r="IK35" s="704"/>
      <c r="IL35" s="704"/>
      <c r="IM35" s="704"/>
      <c r="IN35" s="704"/>
      <c r="IO35" s="704"/>
    </row>
    <row r="36" spans="1:250" s="532" customFormat="1" ht="51">
      <c r="A36" s="702">
        <f>COUNT($A$3:A34)+1</f>
        <v>14</v>
      </c>
      <c r="B36" s="705" t="s">
        <v>183</v>
      </c>
      <c r="C36" s="703" t="s">
        <v>41</v>
      </c>
      <c r="D36" s="82">
        <v>2</v>
      </c>
      <c r="E36" s="82"/>
      <c r="F36" s="82">
        <f t="shared" ref="F36:F42" si="10">D36*E36</f>
        <v>0</v>
      </c>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4"/>
      <c r="AQ36" s="704"/>
      <c r="AR36" s="704"/>
      <c r="AS36" s="704"/>
      <c r="AT36" s="704"/>
      <c r="AU36" s="704"/>
      <c r="AV36" s="704"/>
      <c r="AW36" s="704"/>
      <c r="AX36" s="704"/>
      <c r="AY36" s="704"/>
      <c r="AZ36" s="704"/>
      <c r="BA36" s="704"/>
      <c r="BB36" s="704"/>
      <c r="BC36" s="704"/>
      <c r="BD36" s="704"/>
      <c r="BE36" s="704"/>
      <c r="BF36" s="704"/>
      <c r="BG36" s="704"/>
      <c r="BH36" s="704"/>
      <c r="BI36" s="704"/>
      <c r="BJ36" s="704"/>
      <c r="BK36" s="704"/>
      <c r="BL36" s="704"/>
      <c r="BM36" s="704"/>
      <c r="BN36" s="704"/>
      <c r="BO36" s="704"/>
      <c r="BP36" s="704"/>
      <c r="BQ36" s="704"/>
      <c r="BR36" s="704"/>
      <c r="BS36" s="704"/>
      <c r="BT36" s="704"/>
      <c r="BU36" s="704"/>
      <c r="BV36" s="704"/>
      <c r="BW36" s="704"/>
      <c r="BX36" s="704"/>
      <c r="BY36" s="704"/>
      <c r="BZ36" s="704"/>
      <c r="CA36" s="704"/>
      <c r="CB36" s="704"/>
      <c r="CC36" s="704"/>
      <c r="CD36" s="704"/>
      <c r="CE36" s="704"/>
      <c r="CF36" s="704"/>
      <c r="CG36" s="704"/>
      <c r="CH36" s="704"/>
      <c r="CI36" s="704"/>
      <c r="CJ36" s="704"/>
      <c r="CK36" s="704"/>
      <c r="CL36" s="704"/>
      <c r="CM36" s="704"/>
      <c r="CN36" s="704"/>
      <c r="CO36" s="704"/>
      <c r="CP36" s="704"/>
      <c r="CQ36" s="704"/>
      <c r="CR36" s="704"/>
      <c r="CS36" s="704"/>
      <c r="CT36" s="704"/>
      <c r="CU36" s="704"/>
      <c r="CV36" s="704"/>
      <c r="CW36" s="704"/>
      <c r="CX36" s="704"/>
      <c r="CY36" s="704"/>
      <c r="CZ36" s="704"/>
      <c r="DA36" s="704"/>
      <c r="DB36" s="704"/>
      <c r="DC36" s="704"/>
      <c r="DD36" s="704"/>
      <c r="DE36" s="704"/>
      <c r="DF36" s="704"/>
      <c r="DG36" s="704"/>
      <c r="DH36" s="704"/>
      <c r="DI36" s="704"/>
      <c r="DJ36" s="704"/>
      <c r="DK36" s="704"/>
      <c r="DL36" s="704"/>
      <c r="DM36" s="704"/>
      <c r="DN36" s="704"/>
      <c r="DO36" s="704"/>
      <c r="DP36" s="704"/>
      <c r="DQ36" s="704"/>
      <c r="DR36" s="704"/>
      <c r="DS36" s="704"/>
      <c r="DT36" s="704"/>
      <c r="DU36" s="704"/>
      <c r="DV36" s="704"/>
      <c r="DW36" s="704"/>
      <c r="DX36" s="704"/>
      <c r="DY36" s="704"/>
      <c r="DZ36" s="704"/>
      <c r="EA36" s="704"/>
      <c r="EB36" s="704"/>
      <c r="EC36" s="704"/>
      <c r="ED36" s="704"/>
      <c r="EE36" s="704"/>
      <c r="EF36" s="704"/>
      <c r="EG36" s="704"/>
      <c r="EH36" s="704"/>
      <c r="EI36" s="704"/>
      <c r="EJ36" s="704"/>
      <c r="EK36" s="704"/>
      <c r="EL36" s="704"/>
      <c r="EM36" s="704"/>
      <c r="EN36" s="704"/>
      <c r="EO36" s="704"/>
      <c r="EP36" s="704"/>
      <c r="EQ36" s="704"/>
      <c r="ER36" s="704"/>
      <c r="ES36" s="704"/>
      <c r="ET36" s="704"/>
      <c r="EU36" s="704"/>
      <c r="EV36" s="704"/>
      <c r="EW36" s="704"/>
      <c r="EX36" s="704"/>
      <c r="EY36" s="704"/>
      <c r="EZ36" s="704"/>
      <c r="FA36" s="704"/>
      <c r="FB36" s="704"/>
      <c r="FC36" s="704"/>
      <c r="FD36" s="704"/>
      <c r="FE36" s="704"/>
      <c r="FF36" s="704"/>
      <c r="FG36" s="704"/>
      <c r="FH36" s="704"/>
      <c r="FI36" s="704"/>
      <c r="FJ36" s="704"/>
      <c r="FK36" s="704"/>
      <c r="FL36" s="704"/>
      <c r="FM36" s="704"/>
      <c r="FN36" s="704"/>
      <c r="FO36" s="704"/>
      <c r="FP36" s="704"/>
      <c r="FQ36" s="704"/>
      <c r="FR36" s="704"/>
      <c r="FS36" s="704"/>
      <c r="FT36" s="704"/>
      <c r="FU36" s="704"/>
      <c r="FV36" s="704"/>
      <c r="FW36" s="704"/>
      <c r="FX36" s="704"/>
      <c r="FY36" s="704"/>
      <c r="FZ36" s="704"/>
      <c r="GA36" s="704"/>
      <c r="GB36" s="704"/>
      <c r="GC36" s="704"/>
      <c r="GD36" s="704"/>
      <c r="GE36" s="704"/>
      <c r="GF36" s="704"/>
      <c r="GG36" s="704"/>
      <c r="GH36" s="704"/>
      <c r="GI36" s="704"/>
      <c r="GJ36" s="704"/>
      <c r="GK36" s="704"/>
      <c r="GL36" s="704"/>
      <c r="GM36" s="704"/>
      <c r="GN36" s="704"/>
      <c r="GO36" s="704"/>
      <c r="GP36" s="704"/>
      <c r="GQ36" s="704"/>
      <c r="GR36" s="704"/>
      <c r="GS36" s="704"/>
      <c r="GT36" s="704"/>
      <c r="GU36" s="704"/>
      <c r="GV36" s="704"/>
      <c r="GW36" s="704"/>
      <c r="GX36" s="704"/>
      <c r="GY36" s="704"/>
      <c r="GZ36" s="704"/>
      <c r="HA36" s="704"/>
      <c r="HB36" s="704"/>
      <c r="HC36" s="704"/>
      <c r="HD36" s="704"/>
      <c r="HE36" s="704"/>
      <c r="HF36" s="704"/>
      <c r="HG36" s="704"/>
      <c r="HH36" s="704"/>
      <c r="HI36" s="704"/>
      <c r="HJ36" s="704"/>
      <c r="HK36" s="704"/>
      <c r="HL36" s="704"/>
      <c r="HM36" s="704"/>
      <c r="HN36" s="704"/>
      <c r="HO36" s="704"/>
      <c r="HP36" s="704"/>
      <c r="HQ36" s="704"/>
      <c r="HR36" s="704"/>
      <c r="HS36" s="704"/>
      <c r="HT36" s="704"/>
      <c r="HU36" s="704"/>
      <c r="HV36" s="704"/>
      <c r="HW36" s="704"/>
      <c r="HX36" s="704"/>
      <c r="HY36" s="704"/>
      <c r="HZ36" s="704"/>
      <c r="IA36" s="704"/>
      <c r="IB36" s="704"/>
      <c r="IC36" s="704"/>
      <c r="ID36" s="704"/>
      <c r="IE36" s="704"/>
      <c r="IF36" s="704"/>
      <c r="IG36" s="704"/>
      <c r="IH36" s="704"/>
      <c r="II36" s="704"/>
      <c r="IJ36" s="704"/>
      <c r="IK36" s="704"/>
      <c r="IL36" s="704"/>
      <c r="IM36" s="704"/>
      <c r="IN36" s="704"/>
      <c r="IO36" s="704"/>
    </row>
    <row r="37" spans="1:250" s="532" customFormat="1">
      <c r="A37" s="702"/>
      <c r="B37" s="705"/>
      <c r="C37" s="703"/>
      <c r="D37" s="82"/>
      <c r="E37" s="82"/>
      <c r="F37" s="82">
        <f t="shared" si="10"/>
        <v>0</v>
      </c>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4"/>
      <c r="BF37" s="704"/>
      <c r="BG37" s="704"/>
      <c r="BH37" s="704"/>
      <c r="BI37" s="704"/>
      <c r="BJ37" s="704"/>
      <c r="BK37" s="704"/>
      <c r="BL37" s="704"/>
      <c r="BM37" s="704"/>
      <c r="BN37" s="704"/>
      <c r="BO37" s="704"/>
      <c r="BP37" s="704"/>
      <c r="BQ37" s="704"/>
      <c r="BR37" s="704"/>
      <c r="BS37" s="704"/>
      <c r="BT37" s="704"/>
      <c r="BU37" s="704"/>
      <c r="BV37" s="704"/>
      <c r="BW37" s="704"/>
      <c r="BX37" s="704"/>
      <c r="BY37" s="704"/>
      <c r="BZ37" s="704"/>
      <c r="CA37" s="704"/>
      <c r="CB37" s="704"/>
      <c r="CC37" s="704"/>
      <c r="CD37" s="704"/>
      <c r="CE37" s="704"/>
      <c r="CF37" s="704"/>
      <c r="CG37" s="704"/>
      <c r="CH37" s="704"/>
      <c r="CI37" s="704"/>
      <c r="CJ37" s="704"/>
      <c r="CK37" s="704"/>
      <c r="CL37" s="704"/>
      <c r="CM37" s="704"/>
      <c r="CN37" s="704"/>
      <c r="CO37" s="704"/>
      <c r="CP37" s="704"/>
      <c r="CQ37" s="704"/>
      <c r="CR37" s="704"/>
      <c r="CS37" s="704"/>
      <c r="CT37" s="704"/>
      <c r="CU37" s="704"/>
      <c r="CV37" s="704"/>
      <c r="CW37" s="704"/>
      <c r="CX37" s="704"/>
      <c r="CY37" s="704"/>
      <c r="CZ37" s="704"/>
      <c r="DA37" s="704"/>
      <c r="DB37" s="704"/>
      <c r="DC37" s="704"/>
      <c r="DD37" s="704"/>
      <c r="DE37" s="704"/>
      <c r="DF37" s="704"/>
      <c r="DG37" s="704"/>
      <c r="DH37" s="704"/>
      <c r="DI37" s="704"/>
      <c r="DJ37" s="704"/>
      <c r="DK37" s="704"/>
      <c r="DL37" s="704"/>
      <c r="DM37" s="704"/>
      <c r="DN37" s="704"/>
      <c r="DO37" s="704"/>
      <c r="DP37" s="704"/>
      <c r="DQ37" s="704"/>
      <c r="DR37" s="704"/>
      <c r="DS37" s="704"/>
      <c r="DT37" s="704"/>
      <c r="DU37" s="704"/>
      <c r="DV37" s="704"/>
      <c r="DW37" s="704"/>
      <c r="DX37" s="704"/>
      <c r="DY37" s="704"/>
      <c r="DZ37" s="704"/>
      <c r="EA37" s="704"/>
      <c r="EB37" s="704"/>
      <c r="EC37" s="704"/>
      <c r="ED37" s="704"/>
      <c r="EE37" s="704"/>
      <c r="EF37" s="704"/>
      <c r="EG37" s="704"/>
      <c r="EH37" s="704"/>
      <c r="EI37" s="704"/>
      <c r="EJ37" s="704"/>
      <c r="EK37" s="704"/>
      <c r="EL37" s="704"/>
      <c r="EM37" s="704"/>
      <c r="EN37" s="704"/>
      <c r="EO37" s="704"/>
      <c r="EP37" s="704"/>
      <c r="EQ37" s="704"/>
      <c r="ER37" s="704"/>
      <c r="ES37" s="704"/>
      <c r="ET37" s="704"/>
      <c r="EU37" s="704"/>
      <c r="EV37" s="704"/>
      <c r="EW37" s="704"/>
      <c r="EX37" s="704"/>
      <c r="EY37" s="704"/>
      <c r="EZ37" s="704"/>
      <c r="FA37" s="704"/>
      <c r="FB37" s="704"/>
      <c r="FC37" s="704"/>
      <c r="FD37" s="704"/>
      <c r="FE37" s="704"/>
      <c r="FF37" s="704"/>
      <c r="FG37" s="704"/>
      <c r="FH37" s="704"/>
      <c r="FI37" s="704"/>
      <c r="FJ37" s="704"/>
      <c r="FK37" s="704"/>
      <c r="FL37" s="704"/>
      <c r="FM37" s="704"/>
      <c r="FN37" s="704"/>
      <c r="FO37" s="704"/>
      <c r="FP37" s="704"/>
      <c r="FQ37" s="704"/>
      <c r="FR37" s="704"/>
      <c r="FS37" s="704"/>
      <c r="FT37" s="704"/>
      <c r="FU37" s="704"/>
      <c r="FV37" s="704"/>
      <c r="FW37" s="704"/>
      <c r="FX37" s="704"/>
      <c r="FY37" s="704"/>
      <c r="FZ37" s="704"/>
      <c r="GA37" s="704"/>
      <c r="GB37" s="704"/>
      <c r="GC37" s="704"/>
      <c r="GD37" s="704"/>
      <c r="GE37" s="704"/>
      <c r="GF37" s="704"/>
      <c r="GG37" s="704"/>
      <c r="GH37" s="704"/>
      <c r="GI37" s="704"/>
      <c r="GJ37" s="704"/>
      <c r="GK37" s="704"/>
      <c r="GL37" s="704"/>
      <c r="GM37" s="704"/>
      <c r="GN37" s="704"/>
      <c r="GO37" s="704"/>
      <c r="GP37" s="704"/>
      <c r="GQ37" s="704"/>
      <c r="GR37" s="704"/>
      <c r="GS37" s="704"/>
      <c r="GT37" s="704"/>
      <c r="GU37" s="704"/>
      <c r="GV37" s="704"/>
      <c r="GW37" s="704"/>
      <c r="GX37" s="704"/>
      <c r="GY37" s="704"/>
      <c r="GZ37" s="704"/>
      <c r="HA37" s="704"/>
      <c r="HB37" s="704"/>
      <c r="HC37" s="704"/>
      <c r="HD37" s="704"/>
      <c r="HE37" s="704"/>
      <c r="HF37" s="704"/>
      <c r="HG37" s="704"/>
      <c r="HH37" s="704"/>
      <c r="HI37" s="704"/>
      <c r="HJ37" s="704"/>
      <c r="HK37" s="704"/>
      <c r="HL37" s="704"/>
      <c r="HM37" s="704"/>
      <c r="HN37" s="704"/>
      <c r="HO37" s="704"/>
      <c r="HP37" s="704"/>
      <c r="HQ37" s="704"/>
      <c r="HR37" s="704"/>
      <c r="HS37" s="704"/>
      <c r="HT37" s="704"/>
      <c r="HU37" s="704"/>
      <c r="HV37" s="704"/>
      <c r="HW37" s="704"/>
      <c r="HX37" s="704"/>
      <c r="HY37" s="704"/>
      <c r="HZ37" s="704"/>
      <c r="IA37" s="704"/>
      <c r="IB37" s="704"/>
      <c r="IC37" s="704"/>
      <c r="ID37" s="704"/>
      <c r="IE37" s="704"/>
      <c r="IF37" s="704"/>
      <c r="IG37" s="704"/>
      <c r="IH37" s="704"/>
      <c r="II37" s="704"/>
      <c r="IJ37" s="704"/>
      <c r="IK37" s="704"/>
      <c r="IL37" s="704"/>
      <c r="IM37" s="704"/>
      <c r="IN37" s="704"/>
      <c r="IO37" s="704"/>
    </row>
    <row r="38" spans="1:250" s="280" customFormat="1" ht="51">
      <c r="A38" s="702">
        <f>COUNT($A$3:A37)+1</f>
        <v>15</v>
      </c>
      <c r="B38" s="705" t="s">
        <v>129</v>
      </c>
      <c r="C38" s="703" t="s">
        <v>41</v>
      </c>
      <c r="D38" s="82">
        <v>2</v>
      </c>
      <c r="E38" s="82"/>
      <c r="F38" s="82">
        <f t="shared" si="10"/>
        <v>0</v>
      </c>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row>
    <row r="39" spans="1:250" s="280" customFormat="1">
      <c r="A39" s="702"/>
      <c r="B39" s="705"/>
      <c r="C39" s="703"/>
      <c r="D39" s="82"/>
      <c r="E39" s="82"/>
      <c r="F39" s="82">
        <f t="shared" si="10"/>
        <v>0</v>
      </c>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row>
    <row r="40" spans="1:250" s="532" customFormat="1">
      <c r="A40" s="702">
        <f>COUNT($A$3:A39)+1</f>
        <v>16</v>
      </c>
      <c r="B40" s="705" t="s">
        <v>80</v>
      </c>
      <c r="C40" s="703" t="s">
        <v>81</v>
      </c>
      <c r="D40" s="82">
        <v>20</v>
      </c>
      <c r="E40" s="706"/>
      <c r="F40" s="82">
        <f t="shared" si="10"/>
        <v>0</v>
      </c>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row>
    <row r="41" spans="1:250" s="532" customFormat="1">
      <c r="A41" s="707"/>
      <c r="B41" s="705"/>
      <c r="C41" s="703"/>
      <c r="D41" s="82"/>
      <c r="E41" s="706"/>
      <c r="F41" s="82">
        <f t="shared" si="10"/>
        <v>0</v>
      </c>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row>
    <row r="42" spans="1:250" s="532" customFormat="1" ht="25.5">
      <c r="A42" s="702">
        <f>COUNT($A$3:A41)+1</f>
        <v>17</v>
      </c>
      <c r="B42" s="705" t="s">
        <v>0</v>
      </c>
      <c r="C42" s="703" t="s">
        <v>41</v>
      </c>
      <c r="D42" s="82">
        <v>10</v>
      </c>
      <c r="E42" s="706"/>
      <c r="F42" s="82">
        <f t="shared" si="10"/>
        <v>0</v>
      </c>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row>
    <row r="43" spans="1:250" s="532" customFormat="1">
      <c r="A43" s="702"/>
      <c r="B43" s="705"/>
      <c r="C43" s="703"/>
      <c r="D43" s="82"/>
      <c r="E43" s="706"/>
      <c r="F43" s="82"/>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row>
    <row r="44" spans="1:250" s="532" customFormat="1">
      <c r="A44" s="702">
        <f>COUNT($A$3:A43)+1</f>
        <v>18</v>
      </c>
      <c r="B44" s="572" t="s">
        <v>72</v>
      </c>
      <c r="C44" s="243"/>
      <c r="D44" s="455">
        <v>0.05</v>
      </c>
      <c r="E44" s="708"/>
      <c r="F44" s="709">
        <f>SUM(F9:F43)*D44</f>
        <v>0</v>
      </c>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row>
    <row r="45" spans="1:250" s="532" customFormat="1" ht="15">
      <c r="A45" s="710"/>
      <c r="B45" s="711"/>
      <c r="C45" s="712"/>
      <c r="D45" s="713"/>
      <c r="E45" s="714"/>
      <c r="F45" s="715"/>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c r="AO45" s="538"/>
      <c r="AP45" s="538"/>
      <c r="AQ45" s="538"/>
      <c r="AR45" s="538"/>
      <c r="AS45" s="538"/>
      <c r="AT45" s="538"/>
      <c r="AU45" s="538"/>
      <c r="AV45" s="538"/>
      <c r="AW45" s="538"/>
      <c r="AX45" s="538"/>
      <c r="AY45" s="538"/>
      <c r="AZ45" s="538"/>
      <c r="BA45" s="538"/>
      <c r="BB45" s="538"/>
      <c r="BC45" s="538"/>
      <c r="BD45" s="538"/>
      <c r="BE45" s="538"/>
      <c r="BF45" s="538"/>
      <c r="BG45" s="538"/>
      <c r="BH45" s="538"/>
      <c r="BI45" s="538"/>
      <c r="BJ45" s="538"/>
      <c r="BK45" s="538"/>
      <c r="BL45" s="538"/>
      <c r="BM45" s="538"/>
      <c r="BN45" s="538"/>
      <c r="BO45" s="538"/>
      <c r="BP45" s="538"/>
      <c r="BQ45" s="538"/>
      <c r="BR45" s="538"/>
      <c r="BS45" s="538"/>
      <c r="BT45" s="538"/>
      <c r="BU45" s="538"/>
      <c r="BV45" s="538"/>
      <c r="BW45" s="538"/>
      <c r="BX45" s="538"/>
      <c r="BY45" s="538"/>
      <c r="BZ45" s="538"/>
      <c r="CA45" s="538"/>
      <c r="CB45" s="538"/>
      <c r="CC45" s="538"/>
      <c r="CD45" s="538"/>
      <c r="CE45" s="538"/>
      <c r="CF45" s="538"/>
      <c r="CG45" s="538"/>
      <c r="CH45" s="538"/>
      <c r="CI45" s="538"/>
      <c r="CJ45" s="538"/>
      <c r="CK45" s="538"/>
      <c r="CL45" s="538"/>
      <c r="CM45" s="538"/>
      <c r="CN45" s="538"/>
      <c r="CO45" s="538"/>
      <c r="CP45" s="538"/>
      <c r="CQ45" s="538"/>
      <c r="CR45" s="538"/>
      <c r="CS45" s="538"/>
      <c r="CT45" s="538"/>
      <c r="CU45" s="538"/>
      <c r="CV45" s="538"/>
      <c r="CW45" s="538"/>
      <c r="CX45" s="538"/>
      <c r="CY45" s="538"/>
      <c r="CZ45" s="538"/>
      <c r="DA45" s="538"/>
      <c r="DB45" s="538"/>
      <c r="DC45" s="538"/>
      <c r="DD45" s="538"/>
      <c r="DE45" s="538"/>
      <c r="DF45" s="538"/>
      <c r="DG45" s="538"/>
      <c r="DH45" s="538"/>
      <c r="DI45" s="538"/>
      <c r="DJ45" s="538"/>
      <c r="DK45" s="538"/>
      <c r="DL45" s="538"/>
      <c r="DM45" s="538"/>
      <c r="DN45" s="538"/>
      <c r="DO45" s="538"/>
      <c r="DP45" s="538"/>
      <c r="DQ45" s="538"/>
      <c r="DR45" s="538"/>
      <c r="DS45" s="538"/>
      <c r="DT45" s="538"/>
      <c r="DU45" s="538"/>
      <c r="DV45" s="538"/>
      <c r="DW45" s="538"/>
      <c r="DX45" s="538"/>
      <c r="DY45" s="538"/>
      <c r="DZ45" s="538"/>
      <c r="EA45" s="538"/>
      <c r="EB45" s="538"/>
      <c r="EC45" s="538"/>
      <c r="ED45" s="538"/>
      <c r="EE45" s="538"/>
      <c r="EF45" s="538"/>
      <c r="EG45" s="538"/>
      <c r="EH45" s="538"/>
      <c r="EI45" s="538"/>
      <c r="EJ45" s="538"/>
      <c r="EK45" s="538"/>
      <c r="EL45" s="538"/>
      <c r="EM45" s="538"/>
      <c r="EN45" s="538"/>
      <c r="EO45" s="538"/>
      <c r="EP45" s="538"/>
      <c r="EQ45" s="538"/>
      <c r="ER45" s="538"/>
      <c r="ES45" s="538"/>
      <c r="ET45" s="538"/>
      <c r="EU45" s="538"/>
      <c r="EV45" s="538"/>
      <c r="EW45" s="538"/>
      <c r="EX45" s="538"/>
      <c r="EY45" s="538"/>
      <c r="EZ45" s="538"/>
      <c r="FA45" s="538"/>
      <c r="FB45" s="538"/>
      <c r="FC45" s="538"/>
      <c r="FD45" s="538"/>
      <c r="FE45" s="538"/>
      <c r="FF45" s="538"/>
      <c r="FG45" s="538"/>
      <c r="FH45" s="538"/>
      <c r="FI45" s="538"/>
      <c r="FJ45" s="538"/>
      <c r="FK45" s="538"/>
      <c r="FL45" s="538"/>
      <c r="FM45" s="538"/>
      <c r="FN45" s="538"/>
      <c r="FO45" s="538"/>
      <c r="FP45" s="538"/>
      <c r="FQ45" s="538"/>
      <c r="FR45" s="538"/>
      <c r="FS45" s="538"/>
      <c r="FT45" s="538"/>
      <c r="FU45" s="538"/>
      <c r="FV45" s="538"/>
      <c r="FW45" s="538"/>
      <c r="FX45" s="538"/>
      <c r="FY45" s="538"/>
      <c r="FZ45" s="538"/>
      <c r="GA45" s="538"/>
      <c r="GB45" s="538"/>
      <c r="GC45" s="538"/>
      <c r="GD45" s="538"/>
      <c r="GE45" s="538"/>
      <c r="GF45" s="538"/>
      <c r="GG45" s="538"/>
      <c r="GH45" s="538"/>
      <c r="GI45" s="538"/>
      <c r="GJ45" s="538"/>
      <c r="GK45" s="538"/>
      <c r="GL45" s="538"/>
      <c r="GM45" s="538"/>
      <c r="GN45" s="538"/>
      <c r="GO45" s="538"/>
      <c r="GP45" s="538"/>
      <c r="GQ45" s="538"/>
      <c r="GR45" s="538"/>
      <c r="GS45" s="538"/>
      <c r="GT45" s="538"/>
      <c r="GU45" s="538"/>
      <c r="GV45" s="538"/>
      <c r="GW45" s="538"/>
      <c r="GX45" s="538"/>
      <c r="GY45" s="538"/>
      <c r="GZ45" s="538"/>
      <c r="HA45" s="538"/>
      <c r="HB45" s="538"/>
      <c r="HC45" s="538"/>
      <c r="HD45" s="538"/>
      <c r="HE45" s="538"/>
      <c r="HF45" s="538"/>
      <c r="HG45" s="538"/>
      <c r="HH45" s="538"/>
      <c r="HI45" s="538"/>
      <c r="HJ45" s="538"/>
      <c r="HK45" s="538"/>
      <c r="HL45" s="538"/>
      <c r="HM45" s="538"/>
      <c r="HN45" s="538"/>
      <c r="HO45" s="538"/>
      <c r="HP45" s="538"/>
      <c r="HQ45" s="538"/>
      <c r="HR45" s="538"/>
      <c r="HS45" s="538"/>
      <c r="HT45" s="538"/>
      <c r="HU45" s="538"/>
      <c r="HV45" s="538"/>
      <c r="HW45" s="538"/>
      <c r="HX45" s="538"/>
      <c r="HY45" s="538"/>
      <c r="HZ45" s="538"/>
      <c r="IA45" s="538"/>
      <c r="IB45" s="538"/>
      <c r="IC45" s="538"/>
      <c r="ID45" s="538"/>
      <c r="IE45" s="538"/>
      <c r="IF45" s="538"/>
      <c r="IG45" s="538"/>
      <c r="IH45" s="538"/>
      <c r="II45" s="538"/>
      <c r="IJ45" s="538"/>
      <c r="IK45" s="538"/>
      <c r="IL45" s="538"/>
      <c r="IM45" s="538"/>
      <c r="IN45" s="538"/>
      <c r="IO45" s="538"/>
    </row>
    <row r="46" spans="1:250" s="532" customFormat="1" ht="13.5" thickBot="1">
      <c r="A46" s="716"/>
      <c r="B46" s="717" t="str">
        <f>$B$1&amp;" skupaj:"</f>
        <v>SUHOMONTAŽNA DELA skupaj:</v>
      </c>
      <c r="C46" s="718"/>
      <c r="D46" s="719"/>
      <c r="E46" s="720"/>
      <c r="F46" s="721">
        <f>SUM(F10:F45)</f>
        <v>0</v>
      </c>
    </row>
    <row r="47" spans="1:250" s="532" customFormat="1" ht="13.5" thickTop="1">
      <c r="A47" s="722"/>
      <c r="B47" s="548"/>
      <c r="C47" s="723"/>
      <c r="D47" s="536"/>
      <c r="E47" s="530"/>
      <c r="F47" s="531"/>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8"/>
      <c r="BG47" s="538"/>
      <c r="BH47" s="538"/>
      <c r="BI47" s="538"/>
      <c r="BJ47" s="538"/>
      <c r="BK47" s="538"/>
      <c r="BL47" s="538"/>
      <c r="BM47" s="538"/>
      <c r="BN47" s="538"/>
      <c r="BO47" s="538"/>
      <c r="BP47" s="538"/>
      <c r="BQ47" s="538"/>
      <c r="BR47" s="538"/>
      <c r="BS47" s="538"/>
      <c r="BT47" s="538"/>
      <c r="BU47" s="538"/>
      <c r="BV47" s="538"/>
      <c r="BW47" s="538"/>
      <c r="BX47" s="538"/>
      <c r="BY47" s="538"/>
      <c r="BZ47" s="538"/>
      <c r="CA47" s="538"/>
      <c r="CB47" s="538"/>
      <c r="CC47" s="538"/>
      <c r="CD47" s="538"/>
      <c r="CE47" s="538"/>
      <c r="CF47" s="538"/>
      <c r="CG47" s="538"/>
      <c r="CH47" s="538"/>
      <c r="CI47" s="538"/>
      <c r="CJ47" s="538"/>
      <c r="CK47" s="538"/>
      <c r="CL47" s="538"/>
      <c r="CM47" s="538"/>
      <c r="CN47" s="538"/>
      <c r="CO47" s="538"/>
      <c r="CP47" s="538"/>
      <c r="CQ47" s="538"/>
      <c r="CR47" s="538"/>
      <c r="CS47" s="538"/>
      <c r="CT47" s="538"/>
      <c r="CU47" s="538"/>
      <c r="CV47" s="538"/>
      <c r="CW47" s="538"/>
      <c r="CX47" s="538"/>
      <c r="CY47" s="538"/>
      <c r="CZ47" s="538"/>
      <c r="DA47" s="538"/>
      <c r="DB47" s="538"/>
      <c r="DC47" s="538"/>
      <c r="DD47" s="538"/>
      <c r="DE47" s="538"/>
      <c r="DF47" s="538"/>
      <c r="DG47" s="538"/>
      <c r="DH47" s="538"/>
      <c r="DI47" s="538"/>
      <c r="DJ47" s="538"/>
      <c r="DK47" s="538"/>
      <c r="DL47" s="538"/>
      <c r="DM47" s="538"/>
      <c r="DN47" s="538"/>
      <c r="DO47" s="538"/>
      <c r="DP47" s="538"/>
      <c r="DQ47" s="538"/>
      <c r="DR47" s="538"/>
      <c r="DS47" s="538"/>
      <c r="DT47" s="538"/>
      <c r="DU47" s="538"/>
      <c r="DV47" s="538"/>
      <c r="DW47" s="538"/>
      <c r="DX47" s="538"/>
      <c r="DY47" s="538"/>
      <c r="DZ47" s="538"/>
      <c r="EA47" s="538"/>
      <c r="EB47" s="538"/>
      <c r="EC47" s="538"/>
      <c r="ED47" s="538"/>
      <c r="EE47" s="538"/>
      <c r="EF47" s="538"/>
      <c r="EG47" s="538"/>
      <c r="EH47" s="538"/>
      <c r="EI47" s="538"/>
      <c r="EJ47" s="538"/>
      <c r="EK47" s="538"/>
      <c r="EL47" s="538"/>
      <c r="EM47" s="538"/>
      <c r="EN47" s="538"/>
      <c r="EO47" s="538"/>
      <c r="EP47" s="538"/>
      <c r="EQ47" s="538"/>
      <c r="ER47" s="538"/>
      <c r="ES47" s="538"/>
      <c r="ET47" s="538"/>
      <c r="EU47" s="538"/>
      <c r="EV47" s="538"/>
      <c r="EW47" s="538"/>
      <c r="EX47" s="538"/>
      <c r="EY47" s="538"/>
      <c r="EZ47" s="538"/>
      <c r="FA47" s="538"/>
      <c r="FB47" s="538"/>
      <c r="FC47" s="538"/>
      <c r="FD47" s="538"/>
      <c r="FE47" s="538"/>
      <c r="FF47" s="538"/>
      <c r="FG47" s="538"/>
      <c r="FH47" s="538"/>
      <c r="FI47" s="538"/>
      <c r="FJ47" s="538"/>
      <c r="FK47" s="538"/>
      <c r="FL47" s="538"/>
      <c r="FM47" s="538"/>
      <c r="FN47" s="538"/>
      <c r="FO47" s="538"/>
      <c r="FP47" s="538"/>
      <c r="FQ47" s="538"/>
      <c r="FR47" s="538"/>
      <c r="FS47" s="538"/>
      <c r="FT47" s="538"/>
      <c r="FU47" s="538"/>
      <c r="FV47" s="538"/>
      <c r="FW47" s="538"/>
      <c r="FX47" s="538"/>
      <c r="FY47" s="538"/>
      <c r="FZ47" s="538"/>
      <c r="GA47" s="538"/>
      <c r="GB47" s="538"/>
      <c r="GC47" s="538"/>
      <c r="GD47" s="538"/>
      <c r="GE47" s="538"/>
      <c r="GF47" s="538"/>
      <c r="GG47" s="538"/>
      <c r="GH47" s="538"/>
      <c r="GI47" s="538"/>
      <c r="GJ47" s="538"/>
      <c r="GK47" s="538"/>
      <c r="GL47" s="538"/>
      <c r="GM47" s="538"/>
      <c r="GN47" s="538"/>
      <c r="GO47" s="538"/>
      <c r="GP47" s="538"/>
      <c r="GQ47" s="538"/>
      <c r="GR47" s="538"/>
      <c r="GS47" s="538"/>
      <c r="GT47" s="538"/>
      <c r="GU47" s="538"/>
      <c r="GV47" s="538"/>
      <c r="GW47" s="538"/>
      <c r="GX47" s="538"/>
      <c r="GY47" s="538"/>
      <c r="GZ47" s="538"/>
      <c r="HA47" s="538"/>
      <c r="HB47" s="538"/>
      <c r="HC47" s="538"/>
      <c r="HD47" s="538"/>
      <c r="HE47" s="538"/>
      <c r="HF47" s="538"/>
      <c r="HG47" s="538"/>
      <c r="HH47" s="538"/>
      <c r="HI47" s="538"/>
      <c r="HJ47" s="538"/>
      <c r="HK47" s="538"/>
      <c r="HL47" s="538"/>
      <c r="HM47" s="538"/>
      <c r="HN47" s="538"/>
      <c r="HO47" s="538"/>
      <c r="HP47" s="538"/>
      <c r="HQ47" s="538"/>
      <c r="HR47" s="538"/>
      <c r="HS47" s="538"/>
      <c r="HT47" s="538"/>
      <c r="HU47" s="538"/>
      <c r="HV47" s="538"/>
      <c r="HW47" s="538"/>
      <c r="HX47" s="538"/>
      <c r="HY47" s="538"/>
      <c r="HZ47" s="538"/>
      <c r="IA47" s="538"/>
      <c r="IB47" s="538"/>
      <c r="IC47" s="538"/>
      <c r="ID47" s="538"/>
      <c r="IE47" s="538"/>
      <c r="IF47" s="538"/>
      <c r="IG47" s="538"/>
      <c r="IH47" s="538"/>
      <c r="II47" s="538"/>
      <c r="IJ47" s="538"/>
      <c r="IK47" s="538"/>
      <c r="IL47" s="538"/>
      <c r="IM47" s="538"/>
      <c r="IN47" s="538"/>
      <c r="IO47" s="538"/>
    </row>
    <row r="48" spans="1:250" s="280" customFormat="1">
      <c r="A48" s="241"/>
      <c r="B48" s="871"/>
      <c r="C48"/>
      <c r="D48" s="257"/>
      <c r="E48" s="257">
        <v>0</v>
      </c>
      <c r="F48" s="82">
        <f t="shared" ref="F48" si="11">D48*E48</f>
        <v>0</v>
      </c>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row>
    <row r="49" spans="1:250" s="293" customFormat="1">
      <c r="A49" s="241"/>
      <c r="B49" s="873"/>
      <c r="C49"/>
      <c r="D49" s="324"/>
      <c r="E49" s="324"/>
      <c r="F49" s="82"/>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4"/>
      <c r="AY49" s="564"/>
      <c r="AZ49" s="564"/>
      <c r="BA49" s="564"/>
      <c r="BB49" s="564"/>
      <c r="BC49" s="564"/>
      <c r="BD49" s="564"/>
      <c r="BE49" s="564"/>
      <c r="BF49" s="564"/>
      <c r="BG49" s="564"/>
      <c r="BH49" s="564"/>
      <c r="BI49" s="564"/>
      <c r="BJ49" s="564"/>
      <c r="BK49" s="564"/>
      <c r="BL49" s="564"/>
      <c r="BM49" s="564"/>
      <c r="BN49" s="564"/>
      <c r="BO49" s="564"/>
      <c r="BP49" s="564"/>
      <c r="BQ49" s="564"/>
      <c r="BR49" s="564"/>
      <c r="BS49" s="564"/>
      <c r="BT49" s="564"/>
      <c r="BU49" s="564"/>
      <c r="BV49" s="564"/>
      <c r="BW49" s="564"/>
      <c r="BX49" s="564"/>
      <c r="BY49" s="564"/>
      <c r="BZ49" s="564"/>
      <c r="CA49" s="564"/>
      <c r="CB49" s="564"/>
      <c r="CC49" s="564"/>
      <c r="CD49" s="564"/>
      <c r="CE49" s="564"/>
      <c r="CF49" s="564"/>
      <c r="CG49" s="564"/>
      <c r="CH49" s="564"/>
      <c r="CI49" s="564"/>
      <c r="CJ49" s="564"/>
      <c r="CK49" s="564"/>
      <c r="CL49" s="564"/>
      <c r="CM49" s="564"/>
      <c r="CN49" s="564"/>
      <c r="CO49" s="564"/>
      <c r="CP49" s="564"/>
      <c r="CQ49" s="564"/>
      <c r="CR49" s="564"/>
      <c r="CS49" s="564"/>
      <c r="CT49" s="564"/>
      <c r="CU49" s="564"/>
      <c r="CV49" s="564"/>
      <c r="CW49" s="564"/>
      <c r="CX49" s="564"/>
      <c r="CY49" s="564"/>
      <c r="CZ49" s="564"/>
      <c r="DA49" s="564"/>
      <c r="DB49" s="564"/>
      <c r="DC49" s="564"/>
      <c r="DD49" s="564"/>
      <c r="DE49" s="564"/>
      <c r="DF49" s="564"/>
      <c r="DG49" s="564"/>
      <c r="DH49" s="564"/>
      <c r="DI49" s="564"/>
      <c r="DJ49" s="564"/>
      <c r="DK49" s="564"/>
      <c r="DL49" s="564"/>
      <c r="DM49" s="564"/>
      <c r="DN49" s="564"/>
      <c r="DO49" s="564"/>
      <c r="DP49" s="564"/>
      <c r="DQ49" s="564"/>
      <c r="DR49" s="564"/>
      <c r="DS49" s="564"/>
      <c r="DT49" s="564"/>
      <c r="DU49" s="564"/>
      <c r="DV49" s="564"/>
      <c r="DW49" s="564"/>
      <c r="DX49" s="564"/>
      <c r="DY49" s="564"/>
      <c r="DZ49" s="564"/>
      <c r="EA49" s="564"/>
      <c r="EB49" s="564"/>
      <c r="EC49" s="564"/>
      <c r="ED49" s="564"/>
      <c r="EE49" s="564"/>
      <c r="EF49" s="564"/>
      <c r="EG49" s="564"/>
      <c r="EH49" s="564"/>
      <c r="EI49" s="564"/>
      <c r="EJ49" s="564"/>
      <c r="EK49" s="564"/>
      <c r="EL49" s="564"/>
      <c r="EM49" s="564"/>
      <c r="EN49" s="564"/>
      <c r="EO49" s="564"/>
      <c r="EP49" s="564"/>
      <c r="EQ49" s="564"/>
      <c r="ER49" s="564"/>
      <c r="ES49" s="564"/>
      <c r="ET49" s="564"/>
      <c r="EU49" s="564"/>
      <c r="EV49" s="564"/>
      <c r="EW49" s="564"/>
      <c r="EX49" s="564"/>
      <c r="EY49" s="564"/>
      <c r="EZ49" s="564"/>
      <c r="FA49" s="564"/>
      <c r="FB49" s="564"/>
      <c r="FC49" s="564"/>
      <c r="FD49" s="564"/>
      <c r="FE49" s="564"/>
      <c r="FF49" s="564"/>
      <c r="FG49" s="564"/>
      <c r="FH49" s="564"/>
      <c r="FI49" s="564"/>
      <c r="FJ49" s="564"/>
      <c r="FK49" s="564"/>
      <c r="FL49" s="564"/>
      <c r="FM49" s="564"/>
      <c r="FN49" s="564"/>
      <c r="FO49" s="564"/>
      <c r="FP49" s="564"/>
      <c r="FQ49" s="564"/>
      <c r="FR49" s="564"/>
      <c r="FS49" s="564"/>
      <c r="FT49" s="564"/>
      <c r="FU49" s="564"/>
      <c r="FV49" s="564"/>
      <c r="FW49" s="564"/>
      <c r="FX49" s="564"/>
      <c r="FY49" s="564"/>
      <c r="FZ49" s="564"/>
      <c r="GA49" s="564"/>
      <c r="GB49" s="564"/>
      <c r="GC49" s="564"/>
      <c r="GD49" s="564"/>
      <c r="GE49" s="564"/>
      <c r="GF49" s="564"/>
      <c r="GG49" s="564"/>
      <c r="GH49" s="564"/>
      <c r="GI49" s="564"/>
      <c r="GJ49" s="564"/>
      <c r="GK49" s="564"/>
      <c r="GL49" s="564"/>
      <c r="GM49" s="564"/>
      <c r="GN49" s="564"/>
      <c r="GO49" s="564"/>
      <c r="GP49" s="564"/>
      <c r="GQ49" s="564"/>
      <c r="GR49" s="564"/>
      <c r="GS49" s="564"/>
      <c r="GT49" s="564"/>
      <c r="GU49" s="564"/>
      <c r="GV49" s="564"/>
      <c r="GW49" s="564"/>
      <c r="GX49" s="564"/>
      <c r="GY49" s="564"/>
      <c r="GZ49" s="564"/>
      <c r="HA49" s="564"/>
      <c r="HB49" s="564"/>
      <c r="HC49" s="564"/>
      <c r="HD49" s="564"/>
      <c r="HE49" s="564"/>
      <c r="HF49" s="564"/>
      <c r="HG49" s="564"/>
      <c r="HH49" s="564"/>
      <c r="HI49" s="564"/>
      <c r="HJ49" s="564"/>
      <c r="HK49" s="564"/>
      <c r="HL49" s="564"/>
      <c r="HM49" s="564"/>
      <c r="HN49" s="564"/>
      <c r="HO49" s="564"/>
      <c r="HP49" s="564"/>
      <c r="HQ49" s="564"/>
      <c r="HR49" s="564"/>
      <c r="HS49" s="564"/>
      <c r="HT49" s="564"/>
      <c r="HU49" s="564"/>
      <c r="HV49" s="564"/>
      <c r="HW49" s="564"/>
      <c r="HX49" s="564"/>
      <c r="HY49" s="564"/>
      <c r="HZ49" s="564"/>
      <c r="IA49" s="564"/>
      <c r="IB49" s="564"/>
      <c r="IC49" s="564"/>
      <c r="ID49" s="564"/>
      <c r="IE49" s="564"/>
      <c r="IF49" s="564"/>
      <c r="IG49" s="564"/>
      <c r="IH49" s="564"/>
      <c r="II49" s="564"/>
      <c r="IJ49" s="564"/>
      <c r="IK49" s="564"/>
      <c r="IL49" s="564"/>
      <c r="IM49" s="564"/>
      <c r="IN49" s="564"/>
      <c r="IO49" s="564"/>
      <c r="IP49" s="564"/>
    </row>
    <row r="50" spans="1:250" s="293" customFormat="1" ht="89.25" customHeight="1">
      <c r="A50" s="241"/>
      <c r="B50" s="871"/>
      <c r="C50" s="872"/>
      <c r="D50" s="257"/>
      <c r="E50" s="257"/>
      <c r="F50" s="82"/>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4"/>
      <c r="AY50" s="564"/>
      <c r="AZ50" s="564"/>
      <c r="BA50" s="564"/>
      <c r="BB50" s="564"/>
      <c r="BC50" s="564"/>
      <c r="BD50" s="564"/>
      <c r="BE50" s="564"/>
      <c r="BF50" s="564"/>
      <c r="BG50" s="564"/>
      <c r="BH50" s="564"/>
      <c r="BI50" s="564"/>
      <c r="BJ50" s="564"/>
      <c r="BK50" s="564"/>
      <c r="BL50" s="564"/>
      <c r="BM50" s="564"/>
      <c r="BN50" s="564"/>
      <c r="BO50" s="564"/>
      <c r="BP50" s="564"/>
      <c r="BQ50" s="564"/>
      <c r="BR50" s="564"/>
      <c r="BS50" s="564"/>
      <c r="BT50" s="564"/>
      <c r="BU50" s="564"/>
      <c r="BV50" s="564"/>
      <c r="BW50" s="564"/>
      <c r="BX50" s="564"/>
      <c r="BY50" s="564"/>
      <c r="BZ50" s="564"/>
      <c r="CA50" s="564"/>
      <c r="CB50" s="564"/>
      <c r="CC50" s="564"/>
      <c r="CD50" s="564"/>
      <c r="CE50" s="564"/>
      <c r="CF50" s="564"/>
      <c r="CG50" s="564"/>
      <c r="CH50" s="564"/>
      <c r="CI50" s="564"/>
      <c r="CJ50" s="564"/>
      <c r="CK50" s="564"/>
      <c r="CL50" s="564"/>
      <c r="CM50" s="564"/>
      <c r="CN50" s="564"/>
      <c r="CO50" s="564"/>
      <c r="CP50" s="564"/>
      <c r="CQ50" s="564"/>
      <c r="CR50" s="564"/>
      <c r="CS50" s="564"/>
      <c r="CT50" s="564"/>
      <c r="CU50" s="564"/>
      <c r="CV50" s="564"/>
      <c r="CW50" s="564"/>
      <c r="CX50" s="564"/>
      <c r="CY50" s="564"/>
      <c r="CZ50" s="564"/>
      <c r="DA50" s="564"/>
      <c r="DB50" s="564"/>
      <c r="DC50" s="564"/>
      <c r="DD50" s="564"/>
      <c r="DE50" s="564"/>
      <c r="DF50" s="564"/>
      <c r="DG50" s="564"/>
      <c r="DH50" s="564"/>
      <c r="DI50" s="564"/>
      <c r="DJ50" s="564"/>
      <c r="DK50" s="564"/>
      <c r="DL50" s="564"/>
      <c r="DM50" s="564"/>
      <c r="DN50" s="564"/>
      <c r="DO50" s="564"/>
      <c r="DP50" s="564"/>
      <c r="DQ50" s="564"/>
      <c r="DR50" s="564"/>
      <c r="DS50" s="564"/>
      <c r="DT50" s="564"/>
      <c r="DU50" s="564"/>
      <c r="DV50" s="564"/>
      <c r="DW50" s="564"/>
      <c r="DX50" s="564"/>
      <c r="DY50" s="564"/>
      <c r="DZ50" s="564"/>
      <c r="EA50" s="564"/>
      <c r="EB50" s="564"/>
      <c r="EC50" s="564"/>
      <c r="ED50" s="564"/>
      <c r="EE50" s="564"/>
      <c r="EF50" s="564"/>
      <c r="EG50" s="564"/>
      <c r="EH50" s="564"/>
      <c r="EI50" s="564"/>
      <c r="EJ50" s="564"/>
      <c r="EK50" s="564"/>
      <c r="EL50" s="564"/>
      <c r="EM50" s="564"/>
      <c r="EN50" s="564"/>
      <c r="EO50" s="564"/>
      <c r="EP50" s="564"/>
      <c r="EQ50" s="564"/>
      <c r="ER50" s="564"/>
      <c r="ES50" s="564"/>
      <c r="ET50" s="564"/>
      <c r="EU50" s="564"/>
      <c r="EV50" s="564"/>
      <c r="EW50" s="564"/>
      <c r="EX50" s="564"/>
      <c r="EY50" s="564"/>
      <c r="EZ50" s="564"/>
      <c r="FA50" s="564"/>
      <c r="FB50" s="564"/>
      <c r="FC50" s="564"/>
      <c r="FD50" s="564"/>
      <c r="FE50" s="564"/>
      <c r="FF50" s="564"/>
      <c r="FG50" s="564"/>
      <c r="FH50" s="564"/>
      <c r="FI50" s="564"/>
      <c r="FJ50" s="564"/>
      <c r="FK50" s="564"/>
      <c r="FL50" s="564"/>
      <c r="FM50" s="564"/>
      <c r="FN50" s="564"/>
      <c r="FO50" s="564"/>
      <c r="FP50" s="564"/>
      <c r="FQ50" s="564"/>
      <c r="FR50" s="564"/>
      <c r="FS50" s="564"/>
      <c r="FT50" s="564"/>
      <c r="FU50" s="564"/>
      <c r="FV50" s="564"/>
      <c r="FW50" s="564"/>
      <c r="FX50" s="564"/>
      <c r="FY50" s="564"/>
      <c r="FZ50" s="564"/>
      <c r="GA50" s="564"/>
      <c r="GB50" s="564"/>
      <c r="GC50" s="564"/>
      <c r="GD50" s="564"/>
      <c r="GE50" s="564"/>
      <c r="GF50" s="564"/>
      <c r="GG50" s="564"/>
      <c r="GH50" s="564"/>
      <c r="GI50" s="564"/>
      <c r="GJ50" s="564"/>
      <c r="GK50" s="564"/>
      <c r="GL50" s="564"/>
      <c r="GM50" s="564"/>
      <c r="GN50" s="564"/>
      <c r="GO50" s="564"/>
      <c r="GP50" s="564"/>
      <c r="GQ50" s="564"/>
      <c r="GR50" s="564"/>
      <c r="GS50" s="564"/>
      <c r="GT50" s="564"/>
      <c r="GU50" s="564"/>
      <c r="GV50" s="564"/>
      <c r="GW50" s="564"/>
      <c r="GX50" s="564"/>
      <c r="GY50" s="564"/>
      <c r="GZ50" s="564"/>
      <c r="HA50" s="564"/>
      <c r="HB50" s="564"/>
      <c r="HC50" s="564"/>
      <c r="HD50" s="564"/>
      <c r="HE50" s="564"/>
      <c r="HF50" s="564"/>
      <c r="HG50" s="564"/>
      <c r="HH50" s="564"/>
      <c r="HI50" s="564"/>
      <c r="HJ50" s="564"/>
      <c r="HK50" s="564"/>
      <c r="HL50" s="564"/>
      <c r="HM50" s="564"/>
      <c r="HN50" s="564"/>
      <c r="HO50" s="564"/>
      <c r="HP50" s="564"/>
      <c r="HQ50" s="564"/>
      <c r="HR50" s="564"/>
      <c r="HS50" s="564"/>
      <c r="HT50" s="564"/>
      <c r="HU50" s="564"/>
      <c r="HV50" s="564"/>
      <c r="HW50" s="564"/>
      <c r="HX50" s="564"/>
      <c r="HY50" s="564"/>
      <c r="HZ50" s="564"/>
      <c r="IA50" s="564"/>
      <c r="IB50" s="564"/>
      <c r="IC50" s="564"/>
      <c r="ID50" s="564"/>
      <c r="IE50" s="564"/>
      <c r="IF50" s="564"/>
      <c r="IG50" s="564"/>
      <c r="IH50" s="564"/>
      <c r="II50" s="564"/>
      <c r="IJ50" s="564"/>
      <c r="IK50" s="564"/>
      <c r="IL50" s="564"/>
      <c r="IM50" s="564"/>
      <c r="IN50" s="564"/>
      <c r="IO50" s="564"/>
      <c r="IP50" s="564"/>
    </row>
    <row r="51" spans="1:250" s="293" customFormat="1">
      <c r="A51" s="241"/>
      <c r="B51" s="871"/>
      <c r="C51"/>
      <c r="D51" s="257"/>
      <c r="E51" s="257"/>
      <c r="F51" s="82"/>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4"/>
      <c r="BX51" s="564"/>
      <c r="BY51" s="564"/>
      <c r="BZ51" s="564"/>
      <c r="CA51" s="564"/>
      <c r="CB51" s="564"/>
      <c r="CC51" s="564"/>
      <c r="CD51" s="564"/>
      <c r="CE51" s="564"/>
      <c r="CF51" s="564"/>
      <c r="CG51" s="564"/>
      <c r="CH51" s="564"/>
      <c r="CI51" s="564"/>
      <c r="CJ51" s="564"/>
      <c r="CK51" s="564"/>
      <c r="CL51" s="564"/>
      <c r="CM51" s="564"/>
      <c r="CN51" s="564"/>
      <c r="CO51" s="564"/>
      <c r="CP51" s="564"/>
      <c r="CQ51" s="564"/>
      <c r="CR51" s="564"/>
      <c r="CS51" s="564"/>
      <c r="CT51" s="564"/>
      <c r="CU51" s="564"/>
      <c r="CV51" s="564"/>
      <c r="CW51" s="564"/>
      <c r="CX51" s="564"/>
      <c r="CY51" s="564"/>
      <c r="CZ51" s="564"/>
      <c r="DA51" s="564"/>
      <c r="DB51" s="564"/>
      <c r="DC51" s="564"/>
      <c r="DD51" s="564"/>
      <c r="DE51" s="564"/>
      <c r="DF51" s="564"/>
      <c r="DG51" s="564"/>
      <c r="DH51" s="564"/>
      <c r="DI51" s="564"/>
      <c r="DJ51" s="564"/>
      <c r="DK51" s="564"/>
      <c r="DL51" s="564"/>
      <c r="DM51" s="564"/>
      <c r="DN51" s="564"/>
      <c r="DO51" s="564"/>
      <c r="DP51" s="564"/>
      <c r="DQ51" s="564"/>
      <c r="DR51" s="564"/>
      <c r="DS51" s="564"/>
      <c r="DT51" s="564"/>
      <c r="DU51" s="564"/>
      <c r="DV51" s="564"/>
      <c r="DW51" s="564"/>
      <c r="DX51" s="564"/>
      <c r="DY51" s="564"/>
      <c r="DZ51" s="564"/>
      <c r="EA51" s="564"/>
      <c r="EB51" s="564"/>
      <c r="EC51" s="564"/>
      <c r="ED51" s="564"/>
      <c r="EE51" s="564"/>
      <c r="EF51" s="564"/>
      <c r="EG51" s="564"/>
      <c r="EH51" s="564"/>
      <c r="EI51" s="564"/>
      <c r="EJ51" s="564"/>
      <c r="EK51" s="564"/>
      <c r="EL51" s="564"/>
      <c r="EM51" s="564"/>
      <c r="EN51" s="564"/>
      <c r="EO51" s="564"/>
      <c r="EP51" s="564"/>
      <c r="EQ51" s="564"/>
      <c r="ER51" s="564"/>
      <c r="ES51" s="564"/>
      <c r="ET51" s="564"/>
      <c r="EU51" s="564"/>
      <c r="EV51" s="564"/>
      <c r="EW51" s="564"/>
      <c r="EX51" s="564"/>
      <c r="EY51" s="564"/>
      <c r="EZ51" s="564"/>
      <c r="FA51" s="564"/>
      <c r="FB51" s="564"/>
      <c r="FC51" s="564"/>
      <c r="FD51" s="564"/>
      <c r="FE51" s="564"/>
      <c r="FF51" s="564"/>
      <c r="FG51" s="564"/>
      <c r="FH51" s="564"/>
      <c r="FI51" s="564"/>
      <c r="FJ51" s="564"/>
      <c r="FK51" s="564"/>
      <c r="FL51" s="564"/>
      <c r="FM51" s="564"/>
      <c r="FN51" s="564"/>
      <c r="FO51" s="564"/>
      <c r="FP51" s="564"/>
      <c r="FQ51" s="564"/>
      <c r="FR51" s="564"/>
      <c r="FS51" s="564"/>
      <c r="FT51" s="564"/>
      <c r="FU51" s="564"/>
      <c r="FV51" s="564"/>
      <c r="FW51" s="564"/>
      <c r="FX51" s="564"/>
      <c r="FY51" s="564"/>
      <c r="FZ51" s="564"/>
      <c r="GA51" s="564"/>
      <c r="GB51" s="564"/>
      <c r="GC51" s="564"/>
      <c r="GD51" s="564"/>
      <c r="GE51" s="564"/>
      <c r="GF51" s="564"/>
      <c r="GG51" s="564"/>
      <c r="GH51" s="564"/>
      <c r="GI51" s="564"/>
      <c r="GJ51" s="564"/>
      <c r="GK51" s="564"/>
      <c r="GL51" s="564"/>
      <c r="GM51" s="564"/>
      <c r="GN51" s="564"/>
      <c r="GO51" s="564"/>
      <c r="GP51" s="564"/>
      <c r="GQ51" s="564"/>
      <c r="GR51" s="564"/>
      <c r="GS51" s="564"/>
      <c r="GT51" s="564"/>
      <c r="GU51" s="564"/>
      <c r="GV51" s="564"/>
      <c r="GW51" s="564"/>
      <c r="GX51" s="564"/>
      <c r="GY51" s="564"/>
      <c r="GZ51" s="564"/>
      <c r="HA51" s="564"/>
      <c r="HB51" s="564"/>
      <c r="HC51" s="564"/>
      <c r="HD51" s="564"/>
      <c r="HE51" s="564"/>
      <c r="HF51" s="564"/>
      <c r="HG51" s="564"/>
      <c r="HH51" s="564"/>
      <c r="HI51" s="564"/>
      <c r="HJ51" s="564"/>
      <c r="HK51" s="564"/>
      <c r="HL51" s="564"/>
      <c r="HM51" s="564"/>
      <c r="HN51" s="564"/>
      <c r="HO51" s="564"/>
      <c r="HP51" s="564"/>
      <c r="HQ51" s="564"/>
      <c r="HR51" s="564"/>
      <c r="HS51" s="564"/>
      <c r="HT51" s="564"/>
      <c r="HU51" s="564"/>
      <c r="HV51" s="564"/>
      <c r="HW51" s="564"/>
      <c r="HX51" s="564"/>
      <c r="HY51" s="564"/>
      <c r="HZ51" s="564"/>
      <c r="IA51" s="564"/>
      <c r="IB51" s="564"/>
      <c r="IC51" s="564"/>
      <c r="ID51" s="564"/>
      <c r="IE51" s="564"/>
      <c r="IF51" s="564"/>
      <c r="IG51" s="564"/>
      <c r="IH51" s="564"/>
      <c r="II51" s="564"/>
      <c r="IJ51" s="564"/>
      <c r="IK51" s="564"/>
      <c r="IL51" s="564"/>
      <c r="IM51" s="564"/>
      <c r="IN51" s="564"/>
      <c r="IO51" s="564"/>
      <c r="IP51" s="564"/>
    </row>
    <row r="52" spans="1:250" s="293" customFormat="1">
      <c r="A52" s="241"/>
      <c r="B52" s="871"/>
      <c r="C52"/>
      <c r="D52" s="257"/>
      <c r="E52" s="257"/>
      <c r="F52" s="82"/>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c r="AO52" s="564"/>
      <c r="AP52" s="564"/>
      <c r="AQ52" s="564"/>
      <c r="AR52" s="564"/>
      <c r="AS52" s="564"/>
      <c r="AT52" s="564"/>
      <c r="AU52" s="564"/>
      <c r="AV52" s="564"/>
      <c r="AW52" s="564"/>
      <c r="AX52" s="564"/>
      <c r="AY52" s="564"/>
      <c r="AZ52" s="564"/>
      <c r="BA52" s="564"/>
      <c r="BB52" s="564"/>
      <c r="BC52" s="564"/>
      <c r="BD52" s="564"/>
      <c r="BE52" s="564"/>
      <c r="BF52" s="564"/>
      <c r="BG52" s="564"/>
      <c r="BH52" s="564"/>
      <c r="BI52" s="564"/>
      <c r="BJ52" s="564"/>
      <c r="BK52" s="564"/>
      <c r="BL52" s="564"/>
      <c r="BM52" s="564"/>
      <c r="BN52" s="564"/>
      <c r="BO52" s="564"/>
      <c r="BP52" s="564"/>
      <c r="BQ52" s="564"/>
      <c r="BR52" s="564"/>
      <c r="BS52" s="564"/>
      <c r="BT52" s="564"/>
      <c r="BU52" s="564"/>
      <c r="BV52" s="564"/>
      <c r="BW52" s="564"/>
      <c r="BX52" s="564"/>
      <c r="BY52" s="564"/>
      <c r="BZ52" s="564"/>
      <c r="CA52" s="564"/>
      <c r="CB52" s="564"/>
      <c r="CC52" s="564"/>
      <c r="CD52" s="564"/>
      <c r="CE52" s="564"/>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4"/>
      <c r="DM52" s="564"/>
      <c r="DN52" s="564"/>
      <c r="DO52" s="564"/>
      <c r="DP52" s="564"/>
      <c r="DQ52" s="564"/>
      <c r="DR52" s="564"/>
      <c r="DS52" s="564"/>
      <c r="DT52" s="564"/>
      <c r="DU52" s="564"/>
      <c r="DV52" s="564"/>
      <c r="DW52" s="564"/>
      <c r="DX52" s="564"/>
      <c r="DY52" s="564"/>
      <c r="DZ52" s="564"/>
      <c r="EA52" s="564"/>
      <c r="EB52" s="564"/>
      <c r="EC52" s="564"/>
      <c r="ED52" s="564"/>
      <c r="EE52" s="564"/>
      <c r="EF52" s="564"/>
      <c r="EG52" s="564"/>
      <c r="EH52" s="564"/>
      <c r="EI52" s="564"/>
      <c r="EJ52" s="564"/>
      <c r="EK52" s="564"/>
      <c r="EL52" s="564"/>
      <c r="EM52" s="564"/>
      <c r="EN52" s="564"/>
      <c r="EO52" s="564"/>
      <c r="EP52" s="564"/>
      <c r="EQ52" s="564"/>
      <c r="ER52" s="564"/>
      <c r="ES52" s="564"/>
      <c r="ET52" s="564"/>
      <c r="EU52" s="564"/>
      <c r="EV52" s="564"/>
      <c r="EW52" s="564"/>
      <c r="EX52" s="564"/>
      <c r="EY52" s="564"/>
      <c r="EZ52" s="564"/>
      <c r="FA52" s="564"/>
      <c r="FB52" s="564"/>
      <c r="FC52" s="564"/>
      <c r="FD52" s="564"/>
      <c r="FE52" s="564"/>
      <c r="FF52" s="564"/>
      <c r="FG52" s="564"/>
      <c r="FH52" s="564"/>
      <c r="FI52" s="564"/>
      <c r="FJ52" s="564"/>
      <c r="FK52" s="564"/>
      <c r="FL52" s="564"/>
      <c r="FM52" s="564"/>
      <c r="FN52" s="564"/>
      <c r="FO52" s="564"/>
      <c r="FP52" s="564"/>
      <c r="FQ52" s="564"/>
      <c r="FR52" s="564"/>
      <c r="FS52" s="564"/>
      <c r="FT52" s="564"/>
      <c r="FU52" s="564"/>
      <c r="FV52" s="564"/>
      <c r="FW52" s="564"/>
      <c r="FX52" s="564"/>
      <c r="FY52" s="564"/>
      <c r="FZ52" s="564"/>
      <c r="GA52" s="564"/>
      <c r="GB52" s="564"/>
      <c r="GC52" s="564"/>
      <c r="GD52" s="564"/>
      <c r="GE52" s="564"/>
      <c r="GF52" s="564"/>
      <c r="GG52" s="564"/>
      <c r="GH52" s="564"/>
      <c r="GI52" s="564"/>
      <c r="GJ52" s="564"/>
      <c r="GK52" s="564"/>
      <c r="GL52" s="564"/>
      <c r="GM52" s="564"/>
      <c r="GN52" s="564"/>
      <c r="GO52" s="564"/>
      <c r="GP52" s="564"/>
      <c r="GQ52" s="564"/>
      <c r="GR52" s="564"/>
      <c r="GS52" s="564"/>
      <c r="GT52" s="564"/>
      <c r="GU52" s="564"/>
      <c r="GV52" s="564"/>
      <c r="GW52" s="564"/>
      <c r="GX52" s="564"/>
      <c r="GY52" s="564"/>
      <c r="GZ52" s="564"/>
      <c r="HA52" s="564"/>
      <c r="HB52" s="564"/>
      <c r="HC52" s="564"/>
      <c r="HD52" s="564"/>
      <c r="HE52" s="564"/>
      <c r="HF52" s="564"/>
      <c r="HG52" s="564"/>
      <c r="HH52" s="564"/>
      <c r="HI52" s="564"/>
      <c r="HJ52" s="564"/>
      <c r="HK52" s="564"/>
      <c r="HL52" s="564"/>
      <c r="HM52" s="564"/>
      <c r="HN52" s="564"/>
      <c r="HO52" s="564"/>
      <c r="HP52" s="564"/>
      <c r="HQ52" s="564"/>
      <c r="HR52" s="564"/>
      <c r="HS52" s="564"/>
      <c r="HT52" s="564"/>
      <c r="HU52" s="564"/>
      <c r="HV52" s="564"/>
      <c r="HW52" s="564"/>
      <c r="HX52" s="564"/>
      <c r="HY52" s="564"/>
      <c r="HZ52" s="564"/>
      <c r="IA52" s="564"/>
      <c r="IB52" s="564"/>
      <c r="IC52" s="564"/>
      <c r="ID52" s="564"/>
      <c r="IE52" s="564"/>
      <c r="IF52" s="564"/>
      <c r="IG52" s="564"/>
      <c r="IH52" s="564"/>
      <c r="II52" s="564"/>
      <c r="IJ52" s="564"/>
      <c r="IK52" s="564"/>
      <c r="IL52" s="564"/>
      <c r="IM52" s="564"/>
      <c r="IN52" s="564"/>
      <c r="IO52" s="564"/>
      <c r="IP52" s="564"/>
    </row>
    <row r="53" spans="1:250" s="293" customFormat="1">
      <c r="A53" s="241"/>
      <c r="B53" s="873"/>
      <c r="C53"/>
      <c r="D53" s="257"/>
      <c r="E53" s="257"/>
      <c r="F53" s="82"/>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564"/>
      <c r="BY53" s="564"/>
      <c r="BZ53" s="564"/>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4"/>
      <c r="DM53" s="564"/>
      <c r="DN53" s="564"/>
      <c r="DO53" s="564"/>
      <c r="DP53" s="564"/>
      <c r="DQ53" s="564"/>
      <c r="DR53" s="564"/>
      <c r="DS53" s="564"/>
      <c r="DT53" s="564"/>
      <c r="DU53" s="564"/>
      <c r="DV53" s="564"/>
      <c r="DW53" s="564"/>
      <c r="DX53" s="564"/>
      <c r="DY53" s="564"/>
      <c r="DZ53" s="564"/>
      <c r="EA53" s="564"/>
      <c r="EB53" s="564"/>
      <c r="EC53" s="564"/>
      <c r="ED53" s="564"/>
      <c r="EE53" s="564"/>
      <c r="EF53" s="564"/>
      <c r="EG53" s="564"/>
      <c r="EH53" s="564"/>
      <c r="EI53" s="564"/>
      <c r="EJ53" s="564"/>
      <c r="EK53" s="564"/>
      <c r="EL53" s="564"/>
      <c r="EM53" s="564"/>
      <c r="EN53" s="564"/>
      <c r="EO53" s="564"/>
      <c r="EP53" s="564"/>
      <c r="EQ53" s="564"/>
      <c r="ER53" s="564"/>
      <c r="ES53" s="564"/>
      <c r="ET53" s="564"/>
      <c r="EU53" s="564"/>
      <c r="EV53" s="564"/>
      <c r="EW53" s="564"/>
      <c r="EX53" s="564"/>
      <c r="EY53" s="564"/>
      <c r="EZ53" s="564"/>
      <c r="FA53" s="564"/>
      <c r="FB53" s="564"/>
      <c r="FC53" s="564"/>
      <c r="FD53" s="564"/>
      <c r="FE53" s="564"/>
      <c r="FF53" s="564"/>
      <c r="FG53" s="564"/>
      <c r="FH53" s="564"/>
      <c r="FI53" s="564"/>
      <c r="FJ53" s="564"/>
      <c r="FK53" s="564"/>
      <c r="FL53" s="564"/>
      <c r="FM53" s="564"/>
      <c r="FN53" s="564"/>
      <c r="FO53" s="564"/>
      <c r="FP53" s="564"/>
      <c r="FQ53" s="564"/>
      <c r="FR53" s="564"/>
      <c r="FS53" s="564"/>
      <c r="FT53" s="564"/>
      <c r="FU53" s="564"/>
      <c r="FV53" s="564"/>
      <c r="FW53" s="564"/>
      <c r="FX53" s="564"/>
      <c r="FY53" s="564"/>
      <c r="FZ53" s="564"/>
      <c r="GA53" s="564"/>
      <c r="GB53" s="564"/>
      <c r="GC53" s="564"/>
      <c r="GD53" s="564"/>
      <c r="GE53" s="564"/>
      <c r="GF53" s="564"/>
      <c r="GG53" s="564"/>
      <c r="GH53" s="564"/>
      <c r="GI53" s="564"/>
      <c r="GJ53" s="564"/>
      <c r="GK53" s="564"/>
      <c r="GL53" s="564"/>
      <c r="GM53" s="564"/>
      <c r="GN53" s="564"/>
      <c r="GO53" s="564"/>
      <c r="GP53" s="564"/>
      <c r="GQ53" s="564"/>
      <c r="GR53" s="564"/>
      <c r="GS53" s="564"/>
      <c r="GT53" s="564"/>
      <c r="GU53" s="564"/>
      <c r="GV53" s="564"/>
      <c r="GW53" s="564"/>
      <c r="GX53" s="564"/>
      <c r="GY53" s="564"/>
      <c r="GZ53" s="564"/>
      <c r="HA53" s="564"/>
      <c r="HB53" s="564"/>
      <c r="HC53" s="564"/>
      <c r="HD53" s="564"/>
      <c r="HE53" s="564"/>
      <c r="HF53" s="564"/>
      <c r="HG53" s="564"/>
      <c r="HH53" s="564"/>
      <c r="HI53" s="564"/>
      <c r="HJ53" s="564"/>
      <c r="HK53" s="564"/>
      <c r="HL53" s="564"/>
      <c r="HM53" s="564"/>
      <c r="HN53" s="564"/>
      <c r="HO53" s="564"/>
      <c r="HP53" s="564"/>
      <c r="HQ53" s="564"/>
      <c r="HR53" s="564"/>
      <c r="HS53" s="564"/>
      <c r="HT53" s="564"/>
      <c r="HU53" s="564"/>
      <c r="HV53" s="564"/>
      <c r="HW53" s="564"/>
      <c r="HX53" s="564"/>
      <c r="HY53" s="564"/>
      <c r="HZ53" s="564"/>
      <c r="IA53" s="564"/>
      <c r="IB53" s="564"/>
      <c r="IC53" s="564"/>
      <c r="ID53" s="564"/>
      <c r="IE53" s="564"/>
      <c r="IF53" s="564"/>
      <c r="IG53" s="564"/>
      <c r="IH53" s="564"/>
      <c r="II53" s="564"/>
      <c r="IJ53" s="564"/>
      <c r="IK53" s="564"/>
      <c r="IL53" s="564"/>
      <c r="IM53" s="564"/>
      <c r="IN53" s="564"/>
      <c r="IO53" s="564"/>
      <c r="IP53" s="564"/>
    </row>
    <row r="54" spans="1:250" s="293" customFormat="1">
      <c r="A54" s="241"/>
      <c r="B54" s="871"/>
      <c r="C54"/>
      <c r="D54" s="257"/>
      <c r="E54" s="257"/>
      <c r="F54" s="82"/>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4"/>
      <c r="AR54" s="564"/>
      <c r="AS54" s="564"/>
      <c r="AT54" s="564"/>
      <c r="AU54" s="564"/>
      <c r="AV54" s="564"/>
      <c r="AW54" s="564"/>
      <c r="AX54" s="564"/>
      <c r="AY54" s="564"/>
      <c r="AZ54" s="564"/>
      <c r="BA54" s="564"/>
      <c r="BB54" s="564"/>
      <c r="BC54" s="564"/>
      <c r="BD54" s="564"/>
      <c r="BE54" s="564"/>
      <c r="BF54" s="564"/>
      <c r="BG54" s="564"/>
      <c r="BH54" s="564"/>
      <c r="BI54" s="564"/>
      <c r="BJ54" s="564"/>
      <c r="BK54" s="564"/>
      <c r="BL54" s="564"/>
      <c r="BM54" s="564"/>
      <c r="BN54" s="564"/>
      <c r="BO54" s="564"/>
      <c r="BP54" s="564"/>
      <c r="BQ54" s="564"/>
      <c r="BR54" s="564"/>
      <c r="BS54" s="564"/>
      <c r="BT54" s="564"/>
      <c r="BU54" s="564"/>
      <c r="BV54" s="564"/>
      <c r="BW54" s="564"/>
      <c r="BX54" s="564"/>
      <c r="BY54" s="564"/>
      <c r="BZ54" s="564"/>
      <c r="CA54" s="564"/>
      <c r="CB54" s="564"/>
      <c r="CC54" s="564"/>
      <c r="CD54" s="564"/>
      <c r="CE54" s="564"/>
      <c r="CF54" s="564"/>
      <c r="CG54" s="564"/>
      <c r="CH54" s="564"/>
      <c r="CI54" s="564"/>
      <c r="CJ54" s="564"/>
      <c r="CK54" s="564"/>
      <c r="CL54" s="564"/>
      <c r="CM54" s="564"/>
      <c r="CN54" s="564"/>
      <c r="CO54" s="564"/>
      <c r="CP54" s="564"/>
      <c r="CQ54" s="564"/>
      <c r="CR54" s="564"/>
      <c r="CS54" s="564"/>
      <c r="CT54" s="564"/>
      <c r="CU54" s="564"/>
      <c r="CV54" s="564"/>
      <c r="CW54" s="564"/>
      <c r="CX54" s="564"/>
      <c r="CY54" s="564"/>
      <c r="CZ54" s="564"/>
      <c r="DA54" s="564"/>
      <c r="DB54" s="564"/>
      <c r="DC54" s="564"/>
      <c r="DD54" s="564"/>
      <c r="DE54" s="564"/>
      <c r="DF54" s="564"/>
      <c r="DG54" s="564"/>
      <c r="DH54" s="564"/>
      <c r="DI54" s="564"/>
      <c r="DJ54" s="564"/>
      <c r="DK54" s="564"/>
      <c r="DL54" s="564"/>
      <c r="DM54" s="564"/>
      <c r="DN54" s="564"/>
      <c r="DO54" s="564"/>
      <c r="DP54" s="564"/>
      <c r="DQ54" s="564"/>
      <c r="DR54" s="564"/>
      <c r="DS54" s="564"/>
      <c r="DT54" s="564"/>
      <c r="DU54" s="564"/>
      <c r="DV54" s="564"/>
      <c r="DW54" s="564"/>
      <c r="DX54" s="564"/>
      <c r="DY54" s="564"/>
      <c r="DZ54" s="564"/>
      <c r="EA54" s="564"/>
      <c r="EB54" s="564"/>
      <c r="EC54" s="564"/>
      <c r="ED54" s="564"/>
      <c r="EE54" s="564"/>
      <c r="EF54" s="564"/>
      <c r="EG54" s="564"/>
      <c r="EH54" s="564"/>
      <c r="EI54" s="564"/>
      <c r="EJ54" s="564"/>
      <c r="EK54" s="564"/>
      <c r="EL54" s="564"/>
      <c r="EM54" s="564"/>
      <c r="EN54" s="564"/>
      <c r="EO54" s="564"/>
      <c r="EP54" s="564"/>
      <c r="EQ54" s="564"/>
      <c r="ER54" s="564"/>
      <c r="ES54" s="564"/>
      <c r="ET54" s="564"/>
      <c r="EU54" s="564"/>
      <c r="EV54" s="564"/>
      <c r="EW54" s="564"/>
      <c r="EX54" s="564"/>
      <c r="EY54" s="564"/>
      <c r="EZ54" s="564"/>
      <c r="FA54" s="564"/>
      <c r="FB54" s="564"/>
      <c r="FC54" s="564"/>
      <c r="FD54" s="564"/>
      <c r="FE54" s="564"/>
      <c r="FF54" s="564"/>
      <c r="FG54" s="564"/>
      <c r="FH54" s="564"/>
      <c r="FI54" s="564"/>
      <c r="FJ54" s="564"/>
      <c r="FK54" s="564"/>
      <c r="FL54" s="564"/>
      <c r="FM54" s="564"/>
      <c r="FN54" s="564"/>
      <c r="FO54" s="564"/>
      <c r="FP54" s="564"/>
      <c r="FQ54" s="564"/>
      <c r="FR54" s="564"/>
      <c r="FS54" s="564"/>
      <c r="FT54" s="564"/>
      <c r="FU54" s="564"/>
      <c r="FV54" s="564"/>
      <c r="FW54" s="564"/>
      <c r="FX54" s="564"/>
      <c r="FY54" s="564"/>
      <c r="FZ54" s="564"/>
      <c r="GA54" s="564"/>
      <c r="GB54" s="564"/>
      <c r="GC54" s="564"/>
      <c r="GD54" s="564"/>
      <c r="GE54" s="564"/>
      <c r="GF54" s="564"/>
      <c r="GG54" s="564"/>
      <c r="GH54" s="564"/>
      <c r="GI54" s="564"/>
      <c r="GJ54" s="564"/>
      <c r="GK54" s="564"/>
      <c r="GL54" s="564"/>
      <c r="GM54" s="564"/>
      <c r="GN54" s="564"/>
      <c r="GO54" s="564"/>
      <c r="GP54" s="564"/>
      <c r="GQ54" s="564"/>
      <c r="GR54" s="564"/>
      <c r="GS54" s="564"/>
      <c r="GT54" s="564"/>
      <c r="GU54" s="564"/>
      <c r="GV54" s="564"/>
      <c r="GW54" s="564"/>
      <c r="GX54" s="564"/>
      <c r="GY54" s="564"/>
      <c r="GZ54" s="564"/>
      <c r="HA54" s="564"/>
      <c r="HB54" s="564"/>
      <c r="HC54" s="564"/>
      <c r="HD54" s="564"/>
      <c r="HE54" s="564"/>
      <c r="HF54" s="564"/>
      <c r="HG54" s="564"/>
      <c r="HH54" s="564"/>
      <c r="HI54" s="564"/>
      <c r="HJ54" s="564"/>
      <c r="HK54" s="564"/>
      <c r="HL54" s="564"/>
      <c r="HM54" s="564"/>
      <c r="HN54" s="564"/>
      <c r="HO54" s="564"/>
      <c r="HP54" s="564"/>
      <c r="HQ54" s="564"/>
      <c r="HR54" s="564"/>
      <c r="HS54" s="564"/>
      <c r="HT54" s="564"/>
      <c r="HU54" s="564"/>
      <c r="HV54" s="564"/>
      <c r="HW54" s="564"/>
      <c r="HX54" s="564"/>
      <c r="HY54" s="564"/>
      <c r="HZ54" s="564"/>
      <c r="IA54" s="564"/>
      <c r="IB54" s="564"/>
      <c r="IC54" s="564"/>
      <c r="ID54" s="564"/>
      <c r="IE54" s="564"/>
      <c r="IF54" s="564"/>
      <c r="IG54" s="564"/>
      <c r="IH54" s="564"/>
      <c r="II54" s="564"/>
      <c r="IJ54" s="564"/>
      <c r="IK54" s="564"/>
      <c r="IL54" s="564"/>
      <c r="IM54" s="564"/>
      <c r="IN54" s="564"/>
      <c r="IO54" s="564"/>
      <c r="IP54" s="564"/>
    </row>
    <row r="55" spans="1:250" s="293" customFormat="1">
      <c r="A55" s="241"/>
      <c r="B55" s="871"/>
      <c r="C55"/>
      <c r="D55" s="257"/>
      <c r="E55" s="257"/>
      <c r="F55" s="82"/>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4"/>
      <c r="BJ55" s="564"/>
      <c r="BK55" s="564"/>
      <c r="BL55" s="564"/>
      <c r="BM55" s="564"/>
      <c r="BN55" s="564"/>
      <c r="BO55" s="564"/>
      <c r="BP55" s="564"/>
      <c r="BQ55" s="564"/>
      <c r="BR55" s="564"/>
      <c r="BS55" s="564"/>
      <c r="BT55" s="564"/>
      <c r="BU55" s="564"/>
      <c r="BV55" s="564"/>
      <c r="BW55" s="564"/>
      <c r="BX55" s="564"/>
      <c r="BY55" s="564"/>
      <c r="BZ55" s="564"/>
      <c r="CA55" s="564"/>
      <c r="CB55" s="564"/>
      <c r="CC55" s="564"/>
      <c r="CD55" s="564"/>
      <c r="CE55" s="564"/>
      <c r="CF55" s="564"/>
      <c r="CG55" s="564"/>
      <c r="CH55" s="564"/>
      <c r="CI55" s="564"/>
      <c r="CJ55" s="564"/>
      <c r="CK55" s="564"/>
      <c r="CL55" s="564"/>
      <c r="CM55" s="564"/>
      <c r="CN55" s="564"/>
      <c r="CO55" s="564"/>
      <c r="CP55" s="564"/>
      <c r="CQ55" s="564"/>
      <c r="CR55" s="564"/>
      <c r="CS55" s="564"/>
      <c r="CT55" s="564"/>
      <c r="CU55" s="564"/>
      <c r="CV55" s="564"/>
      <c r="CW55" s="564"/>
      <c r="CX55" s="564"/>
      <c r="CY55" s="564"/>
      <c r="CZ55" s="564"/>
      <c r="DA55" s="564"/>
      <c r="DB55" s="564"/>
      <c r="DC55" s="564"/>
      <c r="DD55" s="564"/>
      <c r="DE55" s="564"/>
      <c r="DF55" s="564"/>
      <c r="DG55" s="564"/>
      <c r="DH55" s="564"/>
      <c r="DI55" s="564"/>
      <c r="DJ55" s="564"/>
      <c r="DK55" s="564"/>
      <c r="DL55" s="564"/>
      <c r="DM55" s="564"/>
      <c r="DN55" s="564"/>
      <c r="DO55" s="564"/>
      <c r="DP55" s="564"/>
      <c r="DQ55" s="564"/>
      <c r="DR55" s="564"/>
      <c r="DS55" s="564"/>
      <c r="DT55" s="564"/>
      <c r="DU55" s="564"/>
      <c r="DV55" s="564"/>
      <c r="DW55" s="564"/>
      <c r="DX55" s="564"/>
      <c r="DY55" s="564"/>
      <c r="DZ55" s="564"/>
      <c r="EA55" s="564"/>
      <c r="EB55" s="564"/>
      <c r="EC55" s="564"/>
      <c r="ED55" s="564"/>
      <c r="EE55" s="564"/>
      <c r="EF55" s="564"/>
      <c r="EG55" s="564"/>
      <c r="EH55" s="564"/>
      <c r="EI55" s="564"/>
      <c r="EJ55" s="564"/>
      <c r="EK55" s="564"/>
      <c r="EL55" s="564"/>
      <c r="EM55" s="564"/>
      <c r="EN55" s="564"/>
      <c r="EO55" s="564"/>
      <c r="EP55" s="564"/>
      <c r="EQ55" s="564"/>
      <c r="ER55" s="564"/>
      <c r="ES55" s="564"/>
      <c r="ET55" s="564"/>
      <c r="EU55" s="564"/>
      <c r="EV55" s="564"/>
      <c r="EW55" s="564"/>
      <c r="EX55" s="564"/>
      <c r="EY55" s="564"/>
      <c r="EZ55" s="564"/>
      <c r="FA55" s="564"/>
      <c r="FB55" s="564"/>
      <c r="FC55" s="564"/>
      <c r="FD55" s="564"/>
      <c r="FE55" s="564"/>
      <c r="FF55" s="564"/>
      <c r="FG55" s="564"/>
      <c r="FH55" s="564"/>
      <c r="FI55" s="564"/>
      <c r="FJ55" s="564"/>
      <c r="FK55" s="564"/>
      <c r="FL55" s="564"/>
      <c r="FM55" s="564"/>
      <c r="FN55" s="564"/>
      <c r="FO55" s="564"/>
      <c r="FP55" s="564"/>
      <c r="FQ55" s="564"/>
      <c r="FR55" s="564"/>
      <c r="FS55" s="564"/>
      <c r="FT55" s="564"/>
      <c r="FU55" s="564"/>
      <c r="FV55" s="564"/>
      <c r="FW55" s="564"/>
      <c r="FX55" s="564"/>
      <c r="FY55" s="564"/>
      <c r="FZ55" s="564"/>
      <c r="GA55" s="564"/>
      <c r="GB55" s="564"/>
      <c r="GC55" s="564"/>
      <c r="GD55" s="564"/>
      <c r="GE55" s="564"/>
      <c r="GF55" s="564"/>
      <c r="GG55" s="564"/>
      <c r="GH55" s="564"/>
      <c r="GI55" s="564"/>
      <c r="GJ55" s="564"/>
      <c r="GK55" s="564"/>
      <c r="GL55" s="564"/>
      <c r="GM55" s="564"/>
      <c r="GN55" s="564"/>
      <c r="GO55" s="564"/>
      <c r="GP55" s="564"/>
      <c r="GQ55" s="564"/>
      <c r="GR55" s="564"/>
      <c r="GS55" s="564"/>
      <c r="GT55" s="564"/>
      <c r="GU55" s="564"/>
      <c r="GV55" s="564"/>
      <c r="GW55" s="564"/>
      <c r="GX55" s="564"/>
      <c r="GY55" s="564"/>
      <c r="GZ55" s="564"/>
      <c r="HA55" s="564"/>
      <c r="HB55" s="564"/>
      <c r="HC55" s="564"/>
      <c r="HD55" s="564"/>
      <c r="HE55" s="564"/>
      <c r="HF55" s="564"/>
      <c r="HG55" s="564"/>
      <c r="HH55" s="564"/>
      <c r="HI55" s="564"/>
      <c r="HJ55" s="564"/>
      <c r="HK55" s="564"/>
      <c r="HL55" s="564"/>
      <c r="HM55" s="564"/>
      <c r="HN55" s="564"/>
      <c r="HO55" s="564"/>
      <c r="HP55" s="564"/>
      <c r="HQ55" s="564"/>
      <c r="HR55" s="564"/>
      <c r="HS55" s="564"/>
      <c r="HT55" s="564"/>
      <c r="HU55" s="564"/>
      <c r="HV55" s="564"/>
      <c r="HW55" s="564"/>
      <c r="HX55" s="564"/>
      <c r="HY55" s="564"/>
      <c r="HZ55" s="564"/>
      <c r="IA55" s="564"/>
      <c r="IB55" s="564"/>
      <c r="IC55" s="564"/>
      <c r="ID55" s="564"/>
      <c r="IE55" s="564"/>
      <c r="IF55" s="564"/>
      <c r="IG55" s="564"/>
      <c r="IH55" s="564"/>
      <c r="II55" s="564"/>
      <c r="IJ55" s="564"/>
      <c r="IK55" s="564"/>
      <c r="IL55" s="564"/>
      <c r="IM55" s="564"/>
      <c r="IN55" s="564"/>
      <c r="IO55" s="564"/>
      <c r="IP55" s="564"/>
    </row>
    <row r="56" spans="1:250" s="832" customFormat="1">
      <c r="A56" s="211"/>
      <c r="B56" s="871"/>
      <c r="C56"/>
      <c r="D56" s="830"/>
      <c r="E56" s="831"/>
      <c r="F56" s="831"/>
    </row>
    <row r="57" spans="1:250" s="832" customFormat="1">
      <c r="A57" s="211"/>
      <c r="B57" s="828"/>
      <c r="C57" s="829"/>
      <c r="D57" s="830"/>
      <c r="E57" s="831"/>
      <c r="F57" s="831"/>
    </row>
    <row r="58" spans="1:250" s="832" customFormat="1">
      <c r="A58" s="211"/>
      <c r="B58" s="828"/>
      <c r="C58" s="829"/>
      <c r="D58" s="830"/>
      <c r="E58" s="831"/>
      <c r="F58" s="831"/>
    </row>
    <row r="59" spans="1:250" s="832" customFormat="1">
      <c r="A59" s="211"/>
      <c r="B59" s="828"/>
      <c r="C59" s="829"/>
      <c r="D59" s="830"/>
      <c r="E59" s="831"/>
      <c r="F59" s="831"/>
    </row>
    <row r="60" spans="1:250" s="832" customFormat="1">
      <c r="A60" s="211"/>
      <c r="B60" s="828"/>
      <c r="C60" s="829"/>
      <c r="D60" s="830"/>
      <c r="E60" s="831"/>
      <c r="F60" s="831"/>
    </row>
    <row r="61" spans="1:250" s="832" customFormat="1">
      <c r="A61" s="211"/>
      <c r="B61" s="828"/>
      <c r="C61" s="829"/>
      <c r="D61" s="830"/>
      <c r="E61" s="831"/>
      <c r="F61" s="831"/>
    </row>
    <row r="62" spans="1:250" s="832" customFormat="1">
      <c r="A62" s="211"/>
      <c r="B62" s="705"/>
      <c r="C62" s="697"/>
      <c r="D62" s="698"/>
      <c r="E62" s="833"/>
      <c r="F62" s="831"/>
      <c r="G62" s="834"/>
      <c r="H62" s="834"/>
      <c r="I62" s="834"/>
      <c r="J62" s="834"/>
      <c r="K62" s="834"/>
      <c r="L62" s="834"/>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c r="AQ62" s="834"/>
      <c r="AR62" s="834"/>
      <c r="AS62" s="834"/>
      <c r="AT62" s="834"/>
      <c r="AU62" s="834"/>
      <c r="AV62" s="834"/>
      <c r="AW62" s="834"/>
      <c r="AX62" s="834"/>
      <c r="AY62" s="834"/>
      <c r="AZ62" s="834"/>
      <c r="BA62" s="834"/>
      <c r="BB62" s="834"/>
      <c r="BC62" s="834"/>
      <c r="BD62" s="834"/>
      <c r="BE62" s="834"/>
      <c r="BF62" s="834"/>
      <c r="BG62" s="834"/>
      <c r="BH62" s="834"/>
      <c r="BI62" s="834"/>
      <c r="BJ62" s="834"/>
      <c r="BK62" s="834"/>
      <c r="BL62" s="834"/>
      <c r="BM62" s="834"/>
      <c r="BN62" s="834"/>
      <c r="BO62" s="834"/>
      <c r="BP62" s="834"/>
      <c r="BQ62" s="834"/>
      <c r="BR62" s="834"/>
      <c r="BS62" s="834"/>
      <c r="BT62" s="834"/>
      <c r="BU62" s="834"/>
      <c r="BV62" s="834"/>
      <c r="BW62" s="834"/>
      <c r="BX62" s="834"/>
      <c r="BY62" s="834"/>
      <c r="BZ62" s="834"/>
      <c r="CA62" s="834"/>
      <c r="CB62" s="834"/>
      <c r="CC62" s="834"/>
      <c r="CD62" s="834"/>
      <c r="CE62" s="834"/>
      <c r="CF62" s="834"/>
      <c r="CG62" s="834"/>
      <c r="CH62" s="834"/>
      <c r="CI62" s="834"/>
      <c r="CJ62" s="834"/>
      <c r="CK62" s="834"/>
      <c r="CL62" s="834"/>
      <c r="CM62" s="834"/>
      <c r="CN62" s="834"/>
      <c r="CO62" s="834"/>
      <c r="CP62" s="834"/>
      <c r="CQ62" s="834"/>
      <c r="CR62" s="834"/>
      <c r="CS62" s="834"/>
      <c r="CT62" s="834"/>
      <c r="CU62" s="834"/>
      <c r="CV62" s="834"/>
      <c r="CW62" s="834"/>
      <c r="CX62" s="834"/>
      <c r="CY62" s="834"/>
      <c r="CZ62" s="834"/>
      <c r="DA62" s="834"/>
      <c r="DB62" s="834"/>
      <c r="DC62" s="834"/>
      <c r="DD62" s="834"/>
      <c r="DE62" s="834"/>
      <c r="DF62" s="834"/>
      <c r="DG62" s="834"/>
      <c r="DH62" s="834"/>
      <c r="DI62" s="834"/>
      <c r="DJ62" s="834"/>
      <c r="DK62" s="834"/>
      <c r="DL62" s="834"/>
      <c r="DM62" s="834"/>
      <c r="DN62" s="834"/>
      <c r="DO62" s="834"/>
      <c r="DP62" s="834"/>
      <c r="DQ62" s="834"/>
      <c r="DR62" s="834"/>
      <c r="DS62" s="834"/>
      <c r="DT62" s="834"/>
      <c r="DU62" s="834"/>
      <c r="DV62" s="834"/>
      <c r="DW62" s="834"/>
      <c r="DX62" s="834"/>
      <c r="DY62" s="834"/>
      <c r="DZ62" s="834"/>
      <c r="EA62" s="834"/>
      <c r="EB62" s="834"/>
      <c r="EC62" s="834"/>
      <c r="ED62" s="834"/>
      <c r="EE62" s="834"/>
      <c r="EF62" s="834"/>
      <c r="EG62" s="834"/>
      <c r="EH62" s="834"/>
      <c r="EI62" s="834"/>
      <c r="EJ62" s="834"/>
      <c r="EK62" s="834"/>
      <c r="EL62" s="834"/>
      <c r="EM62" s="834"/>
      <c r="EN62" s="834"/>
      <c r="EO62" s="834"/>
      <c r="EP62" s="834"/>
      <c r="EQ62" s="834"/>
      <c r="ER62" s="834"/>
      <c r="ES62" s="834"/>
      <c r="ET62" s="834"/>
      <c r="EU62" s="834"/>
      <c r="EV62" s="834"/>
      <c r="EW62" s="834"/>
      <c r="EX62" s="834"/>
      <c r="EY62" s="834"/>
      <c r="EZ62" s="834"/>
      <c r="FA62" s="834"/>
      <c r="FB62" s="834"/>
      <c r="FC62" s="834"/>
      <c r="FD62" s="834"/>
      <c r="FE62" s="834"/>
      <c r="FF62" s="834"/>
      <c r="FG62" s="834"/>
      <c r="FH62" s="834"/>
      <c r="FI62" s="834"/>
      <c r="FJ62" s="834"/>
      <c r="FK62" s="834"/>
      <c r="FL62" s="834"/>
      <c r="FM62" s="834"/>
      <c r="FN62" s="834"/>
      <c r="FO62" s="834"/>
      <c r="FP62" s="834"/>
      <c r="FQ62" s="834"/>
      <c r="FR62" s="834"/>
      <c r="FS62" s="834"/>
      <c r="FT62" s="834"/>
      <c r="FU62" s="834"/>
      <c r="FV62" s="834"/>
      <c r="FW62" s="834"/>
      <c r="FX62" s="834"/>
      <c r="FY62" s="834"/>
      <c r="FZ62" s="834"/>
      <c r="GA62" s="834"/>
      <c r="GB62" s="834"/>
      <c r="GC62" s="834"/>
      <c r="GD62" s="834"/>
      <c r="GE62" s="834"/>
      <c r="GF62" s="834"/>
      <c r="GG62" s="834"/>
      <c r="GH62" s="834"/>
      <c r="GI62" s="834"/>
      <c r="GJ62" s="834"/>
      <c r="GK62" s="834"/>
      <c r="GL62" s="834"/>
      <c r="GM62" s="834"/>
      <c r="GN62" s="834"/>
      <c r="GO62" s="834"/>
      <c r="GP62" s="834"/>
      <c r="GQ62" s="834"/>
      <c r="GR62" s="834"/>
      <c r="GS62" s="834"/>
      <c r="GT62" s="834"/>
      <c r="GU62" s="834"/>
      <c r="GV62" s="834"/>
      <c r="GW62" s="834"/>
      <c r="GX62" s="834"/>
      <c r="GY62" s="834"/>
      <c r="GZ62" s="834"/>
      <c r="HA62" s="834"/>
      <c r="HB62" s="834"/>
      <c r="HC62" s="834"/>
      <c r="HD62" s="834"/>
      <c r="HE62" s="834"/>
      <c r="HF62" s="834"/>
      <c r="HG62" s="834"/>
      <c r="HH62" s="834"/>
      <c r="HI62" s="834"/>
      <c r="HJ62" s="834"/>
      <c r="HK62" s="834"/>
      <c r="HL62" s="834"/>
      <c r="HM62" s="834"/>
      <c r="HN62" s="834"/>
      <c r="HO62" s="834"/>
      <c r="HP62" s="834"/>
      <c r="HQ62" s="834"/>
      <c r="HR62" s="834"/>
      <c r="HS62" s="834"/>
      <c r="HT62" s="834"/>
      <c r="HU62" s="834"/>
      <c r="HV62" s="834"/>
      <c r="HW62" s="834"/>
      <c r="HX62" s="834"/>
      <c r="HY62" s="834"/>
      <c r="HZ62" s="834"/>
      <c r="IA62" s="834"/>
      <c r="IB62" s="834"/>
      <c r="IC62" s="834"/>
      <c r="ID62" s="834"/>
      <c r="IE62" s="834"/>
      <c r="IF62" s="834"/>
      <c r="IG62" s="834"/>
      <c r="IH62" s="834"/>
      <c r="II62" s="834"/>
      <c r="IJ62" s="834"/>
      <c r="IK62" s="834"/>
      <c r="IL62" s="834"/>
      <c r="IM62" s="834"/>
      <c r="IN62" s="834"/>
      <c r="IO62" s="834"/>
    </row>
    <row r="63" spans="1:250" s="832" customFormat="1">
      <c r="A63" s="211"/>
      <c r="B63" s="699"/>
      <c r="C63" s="835"/>
      <c r="D63" s="698"/>
      <c r="E63" s="833"/>
      <c r="F63" s="831"/>
    </row>
    <row r="64" spans="1:250" s="832" customFormat="1">
      <c r="A64" s="211"/>
      <c r="B64" s="699"/>
      <c r="C64" s="697"/>
      <c r="D64" s="698"/>
      <c r="E64" s="833"/>
      <c r="F64" s="831"/>
    </row>
    <row r="65" spans="1:6" s="832" customFormat="1">
      <c r="A65" s="211"/>
      <c r="B65" s="699"/>
      <c r="C65" s="835"/>
      <c r="D65" s="698"/>
      <c r="E65" s="833"/>
      <c r="F65" s="831"/>
    </row>
    <row r="66" spans="1:6" s="832" customFormat="1">
      <c r="A66" s="211"/>
      <c r="B66" s="699"/>
      <c r="C66" s="697"/>
      <c r="D66" s="698"/>
      <c r="E66" s="244"/>
      <c r="F66" s="831"/>
    </row>
    <row r="67" spans="1:6" s="832" customFormat="1">
      <c r="A67" s="211"/>
      <c r="B67" s="699"/>
      <c r="C67" s="835"/>
      <c r="D67" s="698"/>
      <c r="E67" s="833"/>
      <c r="F67" s="831"/>
    </row>
    <row r="68" spans="1:6" s="832" customFormat="1">
      <c r="A68" s="211"/>
      <c r="B68" s="699"/>
      <c r="C68" s="697"/>
      <c r="D68" s="698"/>
      <c r="E68" s="244"/>
      <c r="F68" s="831"/>
    </row>
    <row r="69" spans="1:6" s="832" customFormat="1">
      <c r="A69" s="211"/>
      <c r="B69" s="699"/>
      <c r="C69" s="697"/>
      <c r="D69" s="698"/>
      <c r="E69" s="244"/>
      <c r="F69" s="831"/>
    </row>
    <row r="70" spans="1:6" s="832" customFormat="1">
      <c r="A70" s="211"/>
      <c r="B70" s="699"/>
      <c r="C70" s="697"/>
      <c r="D70" s="698"/>
      <c r="E70" s="244"/>
      <c r="F70" s="831"/>
    </row>
    <row r="71" spans="1:6" s="832" customFormat="1">
      <c r="A71" s="211"/>
      <c r="B71" s="700"/>
      <c r="C71" s="697"/>
      <c r="D71" s="698"/>
      <c r="E71" s="244"/>
      <c r="F71" s="831"/>
    </row>
    <row r="72" spans="1:6" s="832" customFormat="1">
      <c r="A72" s="211"/>
      <c r="B72" s="701"/>
      <c r="C72" s="835"/>
      <c r="D72" s="698"/>
      <c r="E72" s="833"/>
      <c r="F72" s="831"/>
    </row>
    <row r="73" spans="1:6" s="832" customFormat="1">
      <c r="A73" s="211"/>
      <c r="B73" s="699"/>
      <c r="C73" s="697"/>
      <c r="D73" s="698"/>
      <c r="E73" s="244"/>
      <c r="F73" s="831"/>
    </row>
    <row r="74" spans="1:6" s="832" customFormat="1">
      <c r="A74" s="211"/>
      <c r="B74" s="828"/>
      <c r="C74" s="829"/>
      <c r="D74" s="830"/>
      <c r="E74" s="831"/>
      <c r="F74" s="831"/>
    </row>
    <row r="75" spans="1:6" s="832" customFormat="1">
      <c r="A75" s="211"/>
      <c r="B75" s="828"/>
      <c r="C75" s="829"/>
      <c r="D75" s="830"/>
      <c r="E75" s="831"/>
      <c r="F75" s="831"/>
    </row>
    <row r="76" spans="1:6" s="832" customFormat="1">
      <c r="A76" s="211"/>
      <c r="B76" s="828"/>
      <c r="C76" s="829"/>
      <c r="D76" s="830"/>
      <c r="E76" s="831"/>
      <c r="F76" s="831"/>
    </row>
    <row r="77" spans="1:6" s="832" customFormat="1">
      <c r="A77" s="211"/>
      <c r="B77" s="828"/>
      <c r="C77" s="829"/>
      <c r="D77" s="830"/>
      <c r="E77" s="831"/>
      <c r="F77" s="831"/>
    </row>
    <row r="78" spans="1:6" s="832" customFormat="1">
      <c r="A78" s="211"/>
      <c r="B78" s="828"/>
      <c r="C78" s="829"/>
      <c r="D78" s="830"/>
      <c r="E78" s="831"/>
      <c r="F78" s="831"/>
    </row>
    <row r="79" spans="1:6" s="832" customFormat="1">
      <c r="A79" s="211"/>
      <c r="B79" s="828"/>
      <c r="C79" s="829"/>
      <c r="D79" s="830"/>
      <c r="E79" s="831"/>
      <c r="F79" s="831"/>
    </row>
    <row r="80" spans="1:6" s="832" customFormat="1">
      <c r="A80" s="211"/>
      <c r="B80" s="828"/>
      <c r="C80" s="829"/>
      <c r="D80" s="830"/>
      <c r="E80" s="831"/>
      <c r="F80" s="831"/>
    </row>
    <row r="81" spans="1:6" s="832" customFormat="1">
      <c r="A81" s="211"/>
      <c r="B81" s="828"/>
      <c r="C81" s="829"/>
      <c r="D81" s="830"/>
      <c r="E81" s="831"/>
      <c r="F81" s="831"/>
    </row>
    <row r="82" spans="1:6" s="832" customFormat="1">
      <c r="A82" s="211"/>
      <c r="B82" s="828"/>
      <c r="C82" s="829"/>
      <c r="D82" s="830"/>
      <c r="E82" s="831"/>
      <c r="F82" s="831"/>
    </row>
    <row r="83" spans="1:6" s="832" customFormat="1">
      <c r="A83" s="211"/>
      <c r="B83" s="828"/>
      <c r="C83" s="829"/>
      <c r="D83" s="830"/>
      <c r="E83" s="831"/>
      <c r="F83" s="831"/>
    </row>
    <row r="84" spans="1:6" s="832" customFormat="1">
      <c r="A84" s="211"/>
      <c r="B84" s="828"/>
      <c r="C84" s="829"/>
      <c r="D84" s="830"/>
      <c r="E84" s="831"/>
      <c r="F84" s="831"/>
    </row>
    <row r="85" spans="1:6" s="832" customFormat="1">
      <c r="A85" s="211"/>
      <c r="B85" s="828"/>
      <c r="C85" s="829"/>
      <c r="D85" s="830"/>
      <c r="E85" s="831"/>
      <c r="F85" s="831"/>
    </row>
    <row r="86" spans="1:6" s="832" customFormat="1">
      <c r="A86" s="211"/>
      <c r="B86" s="828"/>
      <c r="C86" s="829"/>
      <c r="D86" s="830"/>
      <c r="E86" s="831"/>
      <c r="F86" s="831"/>
    </row>
    <row r="87" spans="1:6" s="832" customFormat="1">
      <c r="A87" s="211"/>
      <c r="B87" s="828"/>
      <c r="C87" s="829"/>
      <c r="D87" s="830"/>
      <c r="E87" s="831"/>
      <c r="F87" s="831"/>
    </row>
  </sheetData>
  <sheetProtection selectLockedCells="1"/>
  <mergeCells count="3">
    <mergeCell ref="B4:F4"/>
    <mergeCell ref="B5:F5"/>
    <mergeCell ref="B6:F6"/>
  </mergeCells>
  <phoneticPr fontId="40"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92"/>
  <sheetViews>
    <sheetView showZeros="0" view="pageBreakPreview" topLeftCell="A34" zoomScaleNormal="100" zoomScaleSheetLayoutView="100" workbookViewId="0">
      <selection activeCell="D43" sqref="D43"/>
    </sheetView>
  </sheetViews>
  <sheetFormatPr defaultColWidth="9.140625" defaultRowHeight="12.75"/>
  <cols>
    <col min="1" max="1" width="6.140625" style="191" customWidth="1"/>
    <col min="2" max="2" width="43.85546875" style="206" customWidth="1"/>
    <col min="3" max="3" width="4.7109375" style="207" customWidth="1"/>
    <col min="4" max="4" width="9.5703125" style="203" customWidth="1"/>
    <col min="5" max="5" width="11.5703125" style="182" customWidth="1"/>
    <col min="6" max="6" width="13.42578125" style="182" customWidth="1"/>
    <col min="7" max="23" width="9.140625" style="70"/>
    <col min="24" max="16384" width="9.140625" style="125"/>
  </cols>
  <sheetData>
    <row r="1" spans="1:249" s="272" customFormat="1">
      <c r="A1" s="389" t="s">
        <v>45</v>
      </c>
      <c r="B1" s="390" t="s">
        <v>93</v>
      </c>
      <c r="C1" s="391"/>
      <c r="D1" s="392"/>
      <c r="E1" s="554"/>
      <c r="F1" s="554"/>
    </row>
    <row r="2" spans="1:249" s="272" customFormat="1">
      <c r="A2" s="393"/>
      <c r="B2" s="394"/>
      <c r="C2" s="395"/>
      <c r="D2" s="396"/>
      <c r="E2" s="814"/>
      <c r="F2" s="814"/>
    </row>
    <row r="3" spans="1:249" s="272" customFormat="1">
      <c r="A3" s="397"/>
      <c r="B3" s="398" t="s">
        <v>42</v>
      </c>
      <c r="C3" s="391"/>
      <c r="D3" s="392"/>
      <c r="E3" s="815"/>
      <c r="F3" s="815"/>
    </row>
    <row r="4" spans="1:249" s="272" customFormat="1">
      <c r="A4" s="397"/>
      <c r="B4" s="399" t="s">
        <v>94</v>
      </c>
      <c r="C4" s="391"/>
      <c r="D4" s="392"/>
      <c r="E4" s="815"/>
      <c r="F4" s="815"/>
    </row>
    <row r="5" spans="1:249" s="272" customFormat="1">
      <c r="A5" s="400"/>
      <c r="B5" s="401" t="s">
        <v>95</v>
      </c>
      <c r="C5" s="391"/>
      <c r="D5" s="392"/>
      <c r="E5" s="815"/>
      <c r="F5" s="815"/>
    </row>
    <row r="6" spans="1:249" s="67" customFormat="1">
      <c r="A6" s="402"/>
      <c r="B6" s="403" t="s">
        <v>96</v>
      </c>
      <c r="C6" s="296"/>
      <c r="D6" s="69"/>
      <c r="E6" s="244"/>
      <c r="F6" s="24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4"/>
      <c r="BZ6" s="404"/>
      <c r="CA6" s="404"/>
      <c r="CB6" s="404"/>
      <c r="CC6" s="404"/>
      <c r="CD6" s="404"/>
      <c r="CE6" s="404"/>
      <c r="CF6" s="404"/>
      <c r="CG6" s="404"/>
      <c r="CH6" s="404"/>
      <c r="CI6" s="404"/>
      <c r="CJ6" s="404"/>
      <c r="CK6" s="404"/>
      <c r="CL6" s="404"/>
      <c r="CM6" s="404"/>
      <c r="CN6" s="404"/>
      <c r="CO6" s="404"/>
      <c r="CP6" s="404"/>
      <c r="CQ6" s="404"/>
      <c r="CR6" s="404"/>
      <c r="CS6" s="404"/>
      <c r="CT6" s="404"/>
      <c r="CU6" s="404"/>
      <c r="CV6" s="404"/>
      <c r="CW6" s="404"/>
      <c r="CX6" s="404"/>
      <c r="CY6" s="404"/>
      <c r="CZ6" s="404"/>
      <c r="DA6" s="404"/>
      <c r="DB6" s="404"/>
      <c r="DC6" s="404"/>
      <c r="DD6" s="404"/>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4"/>
      <c r="EC6" s="404"/>
      <c r="ED6" s="404"/>
      <c r="EE6" s="404"/>
      <c r="EF6" s="404"/>
      <c r="EG6" s="404"/>
      <c r="EH6" s="404"/>
      <c r="EI6" s="404"/>
      <c r="EJ6" s="404"/>
      <c r="EK6" s="404"/>
      <c r="EL6" s="404"/>
      <c r="EM6" s="404"/>
      <c r="EN6" s="404"/>
      <c r="EO6" s="404"/>
      <c r="EP6" s="404"/>
      <c r="EQ6" s="404"/>
      <c r="ER6" s="404"/>
      <c r="ES6" s="404"/>
      <c r="ET6" s="404"/>
      <c r="EU6" s="404"/>
      <c r="EV6" s="404"/>
      <c r="EW6" s="404"/>
      <c r="EX6" s="404"/>
      <c r="EY6" s="404"/>
      <c r="EZ6" s="404"/>
      <c r="FA6" s="404"/>
      <c r="FB6" s="404"/>
      <c r="FC6" s="404"/>
      <c r="FD6" s="404"/>
      <c r="FE6" s="404"/>
      <c r="FF6" s="404"/>
      <c r="FG6" s="404"/>
      <c r="FH6" s="404"/>
      <c r="FI6" s="404"/>
      <c r="FJ6" s="404"/>
      <c r="FK6" s="404"/>
      <c r="FL6" s="404"/>
      <c r="FM6" s="404"/>
      <c r="FN6" s="404"/>
      <c r="FO6" s="404"/>
      <c r="FP6" s="404"/>
      <c r="FQ6" s="404"/>
      <c r="FR6" s="404"/>
      <c r="FS6" s="404"/>
      <c r="FT6" s="404"/>
      <c r="FU6" s="404"/>
      <c r="FV6" s="404"/>
      <c r="FW6" s="404"/>
      <c r="FX6" s="404"/>
      <c r="FY6" s="404"/>
      <c r="FZ6" s="404"/>
      <c r="GA6" s="404"/>
      <c r="GB6" s="404"/>
      <c r="GC6" s="404"/>
      <c r="GD6" s="404"/>
      <c r="GE6" s="404"/>
      <c r="GF6" s="404"/>
      <c r="GG6" s="404"/>
      <c r="GH6" s="404"/>
      <c r="GI6" s="404"/>
      <c r="GJ6" s="404"/>
      <c r="GK6" s="404"/>
      <c r="GL6" s="404"/>
      <c r="GM6" s="404"/>
      <c r="GN6" s="404"/>
      <c r="GO6" s="404"/>
      <c r="GP6" s="404"/>
      <c r="GQ6" s="404"/>
      <c r="GR6" s="404"/>
      <c r="GS6" s="404"/>
      <c r="GT6" s="404"/>
      <c r="GU6" s="404"/>
      <c r="GV6" s="404"/>
      <c r="GW6" s="404"/>
      <c r="GX6" s="404"/>
      <c r="GY6" s="404"/>
      <c r="GZ6" s="404"/>
      <c r="HA6" s="404"/>
      <c r="HB6" s="404"/>
      <c r="HC6" s="404"/>
      <c r="HD6" s="404"/>
      <c r="HE6" s="404"/>
      <c r="HF6" s="404"/>
      <c r="HG6" s="404"/>
      <c r="HH6" s="404"/>
      <c r="HI6" s="404"/>
      <c r="HJ6" s="404"/>
      <c r="HK6" s="404"/>
      <c r="HL6" s="404"/>
      <c r="HM6" s="404"/>
      <c r="HN6" s="404"/>
      <c r="HO6" s="404"/>
      <c r="HP6" s="404"/>
      <c r="HQ6" s="404"/>
      <c r="HR6" s="404"/>
      <c r="HS6" s="404"/>
      <c r="HT6" s="404"/>
      <c r="HU6" s="404"/>
      <c r="HV6" s="404"/>
      <c r="HW6" s="404"/>
      <c r="HX6" s="404"/>
      <c r="HY6" s="404"/>
      <c r="HZ6" s="404"/>
      <c r="IA6" s="404"/>
      <c r="IB6" s="404"/>
      <c r="IC6" s="404"/>
      <c r="ID6" s="404"/>
      <c r="IE6" s="404"/>
      <c r="IF6" s="404"/>
      <c r="IG6" s="404"/>
      <c r="IH6" s="404"/>
      <c r="II6" s="404"/>
      <c r="IJ6" s="404"/>
      <c r="IK6" s="404"/>
      <c r="IL6" s="404"/>
      <c r="IM6" s="404"/>
      <c r="IN6" s="404"/>
      <c r="IO6" s="404"/>
    </row>
    <row r="7" spans="1:249" s="272" customFormat="1" ht="51">
      <c r="A7" s="405"/>
      <c r="B7" s="72" t="s">
        <v>6</v>
      </c>
      <c r="C7" s="406"/>
      <c r="D7" s="407"/>
      <c r="E7" s="306"/>
      <c r="F7" s="306"/>
    </row>
    <row r="8" spans="1:249" s="272" customFormat="1">
      <c r="A8" s="400"/>
      <c r="B8" s="408"/>
      <c r="C8" s="391"/>
      <c r="D8" s="392"/>
      <c r="E8" s="815"/>
      <c r="F8" s="815"/>
    </row>
    <row r="9" spans="1:249" s="254" customFormat="1">
      <c r="A9" s="31" t="s">
        <v>65</v>
      </c>
      <c r="B9" s="32" t="s">
        <v>66</v>
      </c>
      <c r="C9" s="33" t="s">
        <v>31</v>
      </c>
      <c r="D9" s="38" t="s">
        <v>67</v>
      </c>
      <c r="E9" s="39" t="s">
        <v>68</v>
      </c>
      <c r="F9" s="40" t="s">
        <v>69</v>
      </c>
    </row>
    <row r="10" spans="1:249" s="272" customFormat="1">
      <c r="A10" s="409"/>
      <c r="B10" s="410"/>
      <c r="C10" s="411"/>
      <c r="D10" s="412"/>
      <c r="E10" s="413"/>
      <c r="F10" s="413"/>
    </row>
    <row r="11" spans="1:249" s="94" customFormat="1">
      <c r="A11" s="332"/>
      <c r="B11" s="525" t="s">
        <v>132</v>
      </c>
      <c r="C11" s="113"/>
      <c r="D11" s="69"/>
      <c r="E11" s="310"/>
      <c r="F11" s="246"/>
      <c r="I11" s="798"/>
    </row>
    <row r="12" spans="1:249" s="62" customFormat="1">
      <c r="A12" s="74"/>
      <c r="B12" s="75"/>
      <c r="C12" s="76"/>
      <c r="D12" s="434"/>
      <c r="E12" s="36"/>
      <c r="F12" s="37"/>
    </row>
    <row r="13" spans="1:249" s="272" customFormat="1" ht="89.25">
      <c r="A13" s="241">
        <f>COUNT($A$4:A12)+1</f>
        <v>1</v>
      </c>
      <c r="B13" s="260" t="s">
        <v>264</v>
      </c>
      <c r="C13" s="840" t="s">
        <v>3</v>
      </c>
      <c r="D13" s="419">
        <v>258</v>
      </c>
      <c r="E13" s="269"/>
      <c r="F13" s="270">
        <f>D13*E13</f>
        <v>0</v>
      </c>
      <c r="G13" s="271"/>
      <c r="H13" s="271"/>
    </row>
    <row r="14" spans="1:249" s="272" customFormat="1" ht="15">
      <c r="A14" s="241"/>
      <c r="B14" s="260"/>
      <c r="C14" s="9"/>
      <c r="D14" s="419"/>
      <c r="E14" s="269">
        <v>0</v>
      </c>
      <c r="F14" s="270">
        <f t="shared" ref="F14:F15" si="0">D14*E14</f>
        <v>0</v>
      </c>
      <c r="H14" s="271"/>
    </row>
    <row r="15" spans="1:249" s="88" customFormat="1" ht="51">
      <c r="A15" s="414">
        <f>COUNT($A$4:A14)+1</f>
        <v>2</v>
      </c>
      <c r="B15" s="415" t="s">
        <v>211</v>
      </c>
      <c r="C15" s="113" t="s">
        <v>15</v>
      </c>
      <c r="D15" s="435">
        <v>83</v>
      </c>
      <c r="E15" s="640"/>
      <c r="F15" s="816">
        <f t="shared" si="0"/>
        <v>0</v>
      </c>
      <c r="G15" s="417"/>
    </row>
    <row r="16" spans="1:249" s="88" customFormat="1">
      <c r="A16" s="414"/>
      <c r="B16" s="418"/>
      <c r="C16" s="113"/>
      <c r="D16" s="302"/>
      <c r="E16" s="79"/>
      <c r="F16" s="640"/>
    </row>
    <row r="17" spans="1:23" s="88" customFormat="1" ht="63.75">
      <c r="A17" s="414">
        <f>COUNT($A$4:A16)+1</f>
        <v>3</v>
      </c>
      <c r="B17" s="868" t="s">
        <v>263</v>
      </c>
      <c r="C17" s="266"/>
      <c r="D17" s="436"/>
      <c r="E17" s="79"/>
      <c r="F17" s="816"/>
      <c r="G17" s="417"/>
    </row>
    <row r="18" spans="1:23" s="88" customFormat="1">
      <c r="A18" s="420"/>
      <c r="B18" s="421" t="s">
        <v>262</v>
      </c>
      <c r="C18" s="266" t="s">
        <v>41</v>
      </c>
      <c r="D18" s="436">
        <v>1</v>
      </c>
      <c r="E18" s="79"/>
      <c r="F18" s="816">
        <f>D18*E18</f>
        <v>0</v>
      </c>
      <c r="G18" s="417"/>
    </row>
    <row r="19" spans="1:23" s="34" customFormat="1">
      <c r="A19" s="276"/>
      <c r="B19" s="424"/>
      <c r="C19" s="425"/>
      <c r="D19" s="437"/>
      <c r="E19" s="817"/>
      <c r="F19" s="815"/>
    </row>
    <row r="20" spans="1:23" s="431" customFormat="1" ht="25.5">
      <c r="A20" s="414">
        <f>COUNT($A$4:A19)+1</f>
        <v>4</v>
      </c>
      <c r="B20" s="424" t="s">
        <v>178</v>
      </c>
      <c r="C20" s="113" t="s">
        <v>11</v>
      </c>
      <c r="D20" s="437">
        <v>10</v>
      </c>
      <c r="E20" s="817"/>
      <c r="F20" s="816">
        <f t="shared" ref="F20" si="1">D20*E20</f>
        <v>0</v>
      </c>
      <c r="G20" s="423"/>
    </row>
    <row r="21" spans="1:23" s="431" customFormat="1">
      <c r="A21" s="414"/>
      <c r="B21" s="422"/>
      <c r="C21" s="841"/>
      <c r="D21" s="438"/>
      <c r="E21" s="816"/>
      <c r="F21" s="816"/>
      <c r="G21" s="423"/>
    </row>
    <row r="22" spans="1:23" s="34" customFormat="1">
      <c r="A22" s="276"/>
      <c r="B22" s="424"/>
      <c r="C22" s="425"/>
      <c r="D22" s="437"/>
      <c r="E22" s="817"/>
      <c r="F22" s="815"/>
    </row>
    <row r="23" spans="1:23" s="94" customFormat="1">
      <c r="A23" s="332"/>
      <c r="B23" s="525" t="s">
        <v>160</v>
      </c>
      <c r="C23" s="113"/>
      <c r="D23" s="69"/>
      <c r="E23" s="310"/>
      <c r="F23" s="246"/>
    </row>
    <row r="24" spans="1:23" s="94" customFormat="1">
      <c r="A24" s="332"/>
      <c r="B24" s="333"/>
      <c r="C24" s="113"/>
      <c r="D24" s="69"/>
      <c r="E24" s="310"/>
      <c r="F24" s="246"/>
    </row>
    <row r="25" spans="1:23" s="272" customFormat="1" ht="51">
      <c r="A25" s="414">
        <f>COUNT($A$4:A24)+1</f>
        <v>5</v>
      </c>
      <c r="B25" s="426" t="s">
        <v>327</v>
      </c>
      <c r="C25" s="278" t="s">
        <v>3</v>
      </c>
      <c r="D25" s="392">
        <v>17</v>
      </c>
      <c r="E25" s="815"/>
      <c r="F25" s="815">
        <f>D25*E25</f>
        <v>0</v>
      </c>
    </row>
    <row r="26" spans="1:23" s="272" customFormat="1">
      <c r="A26" s="264"/>
      <c r="B26" s="427"/>
      <c r="C26" s="278"/>
      <c r="D26" s="392"/>
      <c r="E26" s="815"/>
      <c r="F26" s="815">
        <f>D26*E26</f>
        <v>0</v>
      </c>
    </row>
    <row r="27" spans="1:23" s="197" customFormat="1" ht="127.5">
      <c r="A27" s="414">
        <f>COUNT($A$4:A26)+1</f>
        <v>6</v>
      </c>
      <c r="B27" s="260" t="s">
        <v>213</v>
      </c>
      <c r="C27" s="278" t="s">
        <v>3</v>
      </c>
      <c r="D27" s="437">
        <v>17</v>
      </c>
      <c r="E27" s="694"/>
      <c r="F27" s="82">
        <f>D27*E27</f>
        <v>0</v>
      </c>
      <c r="G27" s="564"/>
      <c r="H27" s="474"/>
      <c r="I27" s="474"/>
      <c r="J27" s="474"/>
      <c r="K27" s="474"/>
      <c r="L27" s="474"/>
      <c r="M27" s="474"/>
      <c r="N27" s="474"/>
      <c r="O27" s="474"/>
      <c r="P27" s="474"/>
      <c r="Q27" s="474"/>
      <c r="R27" s="474"/>
      <c r="S27" s="474"/>
      <c r="T27" s="474"/>
      <c r="U27" s="474"/>
      <c r="V27" s="474"/>
      <c r="W27" s="474"/>
    </row>
    <row r="28" spans="1:23" s="197" customFormat="1">
      <c r="A28" s="264"/>
      <c r="B28" s="869"/>
      <c r="C28" s="278"/>
      <c r="D28" s="437"/>
      <c r="E28" s="694"/>
      <c r="F28" s="82"/>
      <c r="G28" s="474"/>
      <c r="H28" s="474"/>
      <c r="I28" s="474"/>
      <c r="J28" s="474"/>
      <c r="K28" s="474"/>
      <c r="L28" s="474"/>
      <c r="M28" s="474"/>
      <c r="N28" s="474"/>
      <c r="O28" s="474"/>
      <c r="P28" s="474"/>
      <c r="Q28" s="474"/>
      <c r="R28" s="474"/>
      <c r="S28" s="474"/>
      <c r="T28" s="474"/>
      <c r="U28" s="474"/>
      <c r="V28" s="474"/>
      <c r="W28" s="474"/>
    </row>
    <row r="29" spans="1:23" s="208" customFormat="1" ht="127.5">
      <c r="A29" s="276">
        <f>COUNT($A$4:A28)+1</f>
        <v>7</v>
      </c>
      <c r="B29" s="277" t="s">
        <v>212</v>
      </c>
      <c r="C29" s="278" t="s">
        <v>3</v>
      </c>
      <c r="D29" s="392">
        <v>46</v>
      </c>
      <c r="E29" s="815"/>
      <c r="F29" s="815">
        <f>D29*E29</f>
        <v>0</v>
      </c>
      <c r="G29" s="272"/>
      <c r="H29" s="272"/>
      <c r="I29" s="272"/>
      <c r="J29" s="272"/>
      <c r="K29" s="272"/>
      <c r="L29" s="272"/>
      <c r="M29" s="272"/>
      <c r="N29" s="272"/>
      <c r="O29" s="272"/>
      <c r="P29" s="272"/>
      <c r="Q29" s="272"/>
      <c r="R29" s="272"/>
      <c r="S29" s="272"/>
      <c r="T29" s="272"/>
      <c r="U29" s="272"/>
      <c r="V29" s="272"/>
      <c r="W29" s="272"/>
    </row>
    <row r="30" spans="1:23" s="208" customFormat="1">
      <c r="A30" s="276"/>
      <c r="B30" s="427"/>
      <c r="C30" s="278"/>
      <c r="D30" s="392"/>
      <c r="E30" s="815"/>
      <c r="F30" s="815"/>
      <c r="G30" s="272"/>
      <c r="H30" s="272"/>
      <c r="I30" s="272"/>
      <c r="J30" s="272"/>
      <c r="K30" s="272"/>
      <c r="L30" s="272"/>
      <c r="M30" s="272"/>
      <c r="N30" s="272"/>
      <c r="O30" s="272"/>
      <c r="P30" s="272"/>
      <c r="Q30" s="272"/>
      <c r="R30" s="272"/>
      <c r="S30" s="272"/>
      <c r="T30" s="272"/>
      <c r="U30" s="272"/>
      <c r="V30" s="272"/>
      <c r="W30" s="272"/>
    </row>
    <row r="31" spans="1:23" s="208" customFormat="1" ht="25.5">
      <c r="A31" s="241">
        <f>COUNT($A$4:A30)+1</f>
        <v>8</v>
      </c>
      <c r="B31" s="428" t="s">
        <v>120</v>
      </c>
      <c r="C31" s="429" t="s">
        <v>15</v>
      </c>
      <c r="D31" s="392">
        <v>28</v>
      </c>
      <c r="E31" s="815"/>
      <c r="F31" s="815">
        <f>D31*E31</f>
        <v>0</v>
      </c>
      <c r="G31" s="272"/>
      <c r="H31" s="272"/>
      <c r="I31" s="272"/>
      <c r="J31" s="272"/>
      <c r="K31" s="272"/>
      <c r="L31" s="272"/>
      <c r="M31" s="272"/>
      <c r="N31" s="272"/>
      <c r="O31" s="272"/>
      <c r="P31" s="272"/>
      <c r="Q31" s="272"/>
      <c r="R31" s="272"/>
      <c r="S31" s="272"/>
      <c r="T31" s="272"/>
      <c r="U31" s="272"/>
      <c r="V31" s="272"/>
      <c r="W31" s="272"/>
    </row>
    <row r="32" spans="1:23" s="208" customFormat="1">
      <c r="A32" s="276"/>
      <c r="B32" s="430"/>
      <c r="C32" s="429"/>
      <c r="D32" s="392"/>
      <c r="E32" s="815"/>
      <c r="F32" s="815">
        <f>D32*E32</f>
        <v>0</v>
      </c>
      <c r="G32" s="272"/>
      <c r="H32" s="272"/>
      <c r="I32" s="272"/>
      <c r="J32" s="272"/>
      <c r="K32" s="272"/>
      <c r="L32" s="272"/>
      <c r="M32" s="272"/>
      <c r="N32" s="272"/>
      <c r="O32" s="272"/>
      <c r="P32" s="272"/>
      <c r="Q32" s="272"/>
      <c r="R32" s="272"/>
      <c r="S32" s="272"/>
      <c r="T32" s="272"/>
      <c r="U32" s="272"/>
      <c r="V32" s="272"/>
      <c r="W32" s="272"/>
    </row>
    <row r="33" spans="1:23" s="431" customFormat="1" ht="25.5">
      <c r="A33" s="414">
        <f>COUNT($A$4:A32)+1</f>
        <v>9</v>
      </c>
      <c r="B33" s="424" t="s">
        <v>178</v>
      </c>
      <c r="C33" s="113" t="s">
        <v>11</v>
      </c>
      <c r="D33" s="437">
        <v>1</v>
      </c>
      <c r="E33" s="817"/>
      <c r="F33" s="816">
        <f t="shared" ref="F33" si="2">D33*E33</f>
        <v>0</v>
      </c>
      <c r="G33" s="423"/>
    </row>
    <row r="34" spans="1:23" s="431" customFormat="1">
      <c r="A34" s="414"/>
      <c r="B34" s="422"/>
      <c r="C34" s="841"/>
      <c r="D34" s="438"/>
      <c r="E34" s="816"/>
      <c r="F34" s="816"/>
      <c r="G34" s="423"/>
    </row>
    <row r="35" spans="1:23" s="272" customFormat="1" ht="14.25">
      <c r="A35" s="414">
        <f>COUNT($A$4:A34)+1</f>
        <v>10</v>
      </c>
      <c r="B35" s="430" t="s">
        <v>121</v>
      </c>
      <c r="C35" s="429" t="s">
        <v>15</v>
      </c>
      <c r="D35" s="392">
        <v>5</v>
      </c>
      <c r="E35" s="815"/>
      <c r="F35" s="815">
        <f>D35*E35</f>
        <v>0</v>
      </c>
    </row>
    <row r="36" spans="1:23" s="433" customFormat="1">
      <c r="A36" s="400"/>
      <c r="B36" s="432"/>
      <c r="C36" s="429"/>
      <c r="D36" s="392"/>
      <c r="E36" s="815"/>
      <c r="F36" s="815">
        <f>D36*E36</f>
        <v>0</v>
      </c>
    </row>
    <row r="37" spans="1:23" s="272" customFormat="1" ht="25.5">
      <c r="A37" s="264">
        <f>COUNT($A$4:A36)+1</f>
        <v>11</v>
      </c>
      <c r="B37" s="275" t="s">
        <v>316</v>
      </c>
      <c r="C37" s="429" t="s">
        <v>41</v>
      </c>
      <c r="D37" s="392">
        <v>1</v>
      </c>
      <c r="E37" s="815"/>
      <c r="F37" s="815">
        <f>D37*E37</f>
        <v>0</v>
      </c>
    </row>
    <row r="38" spans="1:23" s="34" customFormat="1">
      <c r="A38" s="276"/>
      <c r="B38" s="424"/>
      <c r="C38" s="425"/>
      <c r="D38" s="437"/>
      <c r="E38" s="817"/>
      <c r="F38" s="815"/>
    </row>
    <row r="39" spans="1:23" s="94" customFormat="1">
      <c r="A39" s="332"/>
      <c r="B39" s="525" t="s">
        <v>160</v>
      </c>
      <c r="C39" s="113"/>
      <c r="D39" s="69"/>
      <c r="E39" s="310"/>
      <c r="F39" s="246"/>
    </row>
    <row r="40" spans="1:23" s="94" customFormat="1">
      <c r="A40" s="332"/>
      <c r="B40" s="333"/>
      <c r="C40" s="113"/>
      <c r="D40" s="69"/>
      <c r="E40" s="310"/>
      <c r="F40" s="246"/>
    </row>
    <row r="41" spans="1:23" s="272" customFormat="1" ht="51">
      <c r="A41" s="414">
        <f>COUNT($A$4:A40)+1</f>
        <v>12</v>
      </c>
      <c r="B41" s="426" t="s">
        <v>327</v>
      </c>
      <c r="C41" s="278" t="s">
        <v>3</v>
      </c>
      <c r="D41" s="392">
        <v>2</v>
      </c>
      <c r="E41" s="815"/>
      <c r="F41" s="815">
        <f>D41*E41</f>
        <v>0</v>
      </c>
    </row>
    <row r="42" spans="1:23" s="272" customFormat="1">
      <c r="A42" s="264"/>
      <c r="B42" s="427"/>
      <c r="C42" s="278"/>
      <c r="D42" s="392"/>
      <c r="E42" s="815"/>
      <c r="F42" s="815">
        <f>D42*E42</f>
        <v>0</v>
      </c>
    </row>
    <row r="43" spans="1:23" s="197" customFormat="1" ht="76.5">
      <c r="A43" s="414">
        <f>COUNT($A$4:A42)+1</f>
        <v>13</v>
      </c>
      <c r="B43" s="260" t="s">
        <v>328</v>
      </c>
      <c r="C43" s="278" t="s">
        <v>3</v>
      </c>
      <c r="D43" s="1062">
        <v>4</v>
      </c>
      <c r="E43" s="694"/>
      <c r="F43" s="82">
        <f>D43*E43</f>
        <v>0</v>
      </c>
      <c r="G43" s="564"/>
      <c r="H43" s="474"/>
      <c r="I43" s="474"/>
      <c r="J43" s="474"/>
      <c r="K43" s="474"/>
      <c r="L43" s="474"/>
      <c r="M43" s="474"/>
      <c r="N43" s="474"/>
      <c r="O43" s="474"/>
      <c r="P43" s="474"/>
      <c r="Q43" s="474"/>
      <c r="R43" s="474"/>
      <c r="S43" s="474"/>
      <c r="T43" s="474"/>
      <c r="U43" s="474"/>
      <c r="V43" s="474"/>
      <c r="W43" s="474"/>
    </row>
    <row r="44" spans="1:23" s="197" customFormat="1">
      <c r="A44" s="264"/>
      <c r="B44" s="869"/>
      <c r="C44" s="278"/>
      <c r="D44" s="437"/>
      <c r="E44" s="694"/>
      <c r="F44" s="82"/>
      <c r="G44" s="474"/>
      <c r="H44" s="474"/>
      <c r="I44" s="474"/>
      <c r="J44" s="474"/>
      <c r="K44" s="474"/>
      <c r="L44" s="474"/>
      <c r="M44" s="474"/>
      <c r="N44" s="474"/>
      <c r="O44" s="474"/>
      <c r="P44" s="474"/>
      <c r="Q44" s="474"/>
      <c r="R44" s="474"/>
      <c r="S44" s="474"/>
      <c r="T44" s="474"/>
      <c r="U44" s="474"/>
      <c r="V44" s="474"/>
      <c r="W44" s="474"/>
    </row>
    <row r="45" spans="1:23" s="67" customFormat="1">
      <c r="A45" s="264">
        <f>COUNT($A$5:A44)+1</f>
        <v>14</v>
      </c>
      <c r="B45" s="440" t="s">
        <v>72</v>
      </c>
      <c r="C45" s="425"/>
      <c r="D45" s="455">
        <v>0.05</v>
      </c>
      <c r="E45" s="441"/>
      <c r="F45" s="442">
        <f>SUM(F13:F44)*D45</f>
        <v>0</v>
      </c>
    </row>
    <row r="46" spans="1:23" s="34" customFormat="1">
      <c r="A46" s="443"/>
      <c r="B46" s="444"/>
      <c r="C46" s="35"/>
      <c r="D46" s="302"/>
      <c r="E46" s="445"/>
      <c r="F46" s="442"/>
    </row>
    <row r="47" spans="1:23" s="70" customFormat="1" ht="13.5" thickBot="1">
      <c r="A47" s="446"/>
      <c r="B47" s="447" t="str">
        <f>$B$1&amp;" skupaj:"</f>
        <v>KERAMIČARSKA DELA skupaj:</v>
      </c>
      <c r="C47" s="448"/>
      <c r="D47" s="449"/>
      <c r="E47" s="450"/>
      <c r="F47" s="451">
        <f>SUM(F13:F45)</f>
        <v>0</v>
      </c>
    </row>
    <row r="48" spans="1:23" s="70" customFormat="1">
      <c r="A48" s="452"/>
      <c r="B48" s="453"/>
      <c r="C48" s="454"/>
      <c r="D48" s="302"/>
      <c r="E48" s="554"/>
      <c r="F48" s="554"/>
    </row>
    <row r="49" spans="1:8" s="272" customFormat="1" ht="15">
      <c r="A49" s="241"/>
      <c r="B49" s="260"/>
      <c r="C49" s="840"/>
      <c r="D49" s="419"/>
      <c r="E49" s="269"/>
      <c r="F49" s="270"/>
      <c r="G49" s="271"/>
      <c r="H49" s="271"/>
    </row>
    <row r="50" spans="1:8" s="272" customFormat="1" ht="15">
      <c r="A50" s="241"/>
      <c r="B50" s="260"/>
      <c r="C50" s="9"/>
      <c r="D50" s="419"/>
      <c r="E50" s="269"/>
      <c r="F50" s="270"/>
      <c r="H50" s="271"/>
    </row>
    <row r="51" spans="1:8" s="272" customFormat="1" ht="15">
      <c r="A51" s="241"/>
      <c r="B51" s="260"/>
      <c r="C51" s="842"/>
      <c r="D51" s="419"/>
      <c r="E51" s="269"/>
      <c r="F51" s="270"/>
      <c r="G51" s="271"/>
    </row>
    <row r="52" spans="1:8" s="272" customFormat="1" ht="15">
      <c r="A52" s="241"/>
      <c r="B52" s="260"/>
      <c r="C52" s="9"/>
      <c r="D52" s="419"/>
      <c r="E52" s="269"/>
      <c r="F52" s="270"/>
      <c r="H52" s="271"/>
    </row>
    <row r="53" spans="1:8" s="272" customFormat="1" ht="15">
      <c r="A53" s="241"/>
      <c r="B53" s="260"/>
      <c r="C53" s="840"/>
      <c r="D53" s="419"/>
      <c r="E53" s="269"/>
      <c r="F53" s="270"/>
      <c r="G53" s="271"/>
    </row>
    <row r="54" spans="1:8" s="272" customFormat="1">
      <c r="A54" s="241"/>
      <c r="B54" s="260"/>
      <c r="C54" s="9"/>
      <c r="D54" s="419"/>
      <c r="E54" s="269"/>
      <c r="F54" s="270"/>
    </row>
    <row r="55" spans="1:8" s="272" customFormat="1">
      <c r="A55" s="241"/>
      <c r="B55" s="273"/>
      <c r="C55" s="843"/>
      <c r="D55" s="419"/>
      <c r="E55" s="269"/>
      <c r="F55" s="270"/>
    </row>
    <row r="56" spans="1:8" s="272" customFormat="1">
      <c r="A56" s="241"/>
      <c r="B56" s="273"/>
      <c r="C56" s="843"/>
      <c r="D56" s="419"/>
      <c r="E56" s="269"/>
      <c r="F56" s="270"/>
    </row>
    <row r="57" spans="1:8" s="272" customFormat="1">
      <c r="A57" s="241"/>
      <c r="B57" s="274"/>
      <c r="C57" s="840"/>
      <c r="D57" s="419"/>
      <c r="E57" s="269"/>
      <c r="F57" s="270"/>
    </row>
    <row r="58" spans="1:8" s="272" customFormat="1">
      <c r="A58" s="241"/>
      <c r="B58" s="267"/>
      <c r="C58" s="840"/>
      <c r="D58" s="419"/>
      <c r="E58" s="269"/>
      <c r="F58" s="270"/>
    </row>
    <row r="59" spans="1:8" s="272" customFormat="1">
      <c r="A59" s="241"/>
      <c r="B59" s="267"/>
      <c r="C59" s="840"/>
      <c r="D59" s="419"/>
      <c r="E59" s="269"/>
      <c r="F59" s="270"/>
    </row>
    <row r="60" spans="1:8" s="272" customFormat="1">
      <c r="A60" s="241"/>
      <c r="B60" s="267"/>
      <c r="C60" s="840"/>
      <c r="D60" s="419"/>
      <c r="E60" s="269"/>
      <c r="F60" s="270"/>
    </row>
    <row r="61" spans="1:8" s="272" customFormat="1">
      <c r="A61" s="241"/>
      <c r="B61" s="275"/>
      <c r="C61" s="842"/>
      <c r="D61" s="419"/>
      <c r="E61" s="269"/>
      <c r="F61" s="270"/>
    </row>
    <row r="62" spans="1:8" s="272" customFormat="1">
      <c r="A62" s="241"/>
      <c r="B62" s="275"/>
      <c r="C62" s="842"/>
      <c r="D62" s="419"/>
      <c r="E62" s="269"/>
      <c r="F62" s="270"/>
    </row>
    <row r="63" spans="1:8" s="272" customFormat="1">
      <c r="A63" s="241"/>
      <c r="B63" s="260"/>
      <c r="C63" s="842"/>
      <c r="D63" s="419"/>
      <c r="E63" s="269"/>
      <c r="F63" s="270"/>
    </row>
    <row r="64" spans="1:8" s="272" customFormat="1">
      <c r="A64" s="276"/>
      <c r="B64" s="277"/>
      <c r="C64" s="278"/>
      <c r="D64" s="392"/>
      <c r="E64" s="270"/>
      <c r="F64" s="270"/>
    </row>
    <row r="65" spans="1:23" s="217" customFormat="1">
      <c r="A65" s="187"/>
      <c r="B65" s="224"/>
      <c r="C65" s="205"/>
      <c r="D65" s="213"/>
      <c r="E65" s="190"/>
      <c r="F65" s="202"/>
      <c r="G65" s="433"/>
      <c r="H65" s="433"/>
      <c r="I65" s="433"/>
      <c r="J65" s="433"/>
      <c r="K65" s="433"/>
      <c r="L65" s="433"/>
      <c r="M65" s="433"/>
      <c r="N65" s="433"/>
      <c r="O65" s="433"/>
      <c r="P65" s="433"/>
      <c r="Q65" s="433"/>
      <c r="R65" s="433"/>
      <c r="S65" s="433"/>
      <c r="T65" s="433"/>
      <c r="U65" s="433"/>
      <c r="V65" s="433"/>
      <c r="W65" s="433"/>
    </row>
    <row r="66" spans="1:23" s="217" customFormat="1">
      <c r="A66" s="187"/>
      <c r="B66" s="222"/>
      <c r="C66" s="205"/>
      <c r="D66" s="213"/>
      <c r="E66" s="190"/>
      <c r="F66" s="202"/>
      <c r="G66" s="433"/>
      <c r="H66" s="433"/>
      <c r="I66" s="433"/>
      <c r="J66" s="433"/>
      <c r="K66" s="433"/>
      <c r="L66" s="433"/>
      <c r="M66" s="433"/>
      <c r="N66" s="433"/>
      <c r="O66" s="433"/>
      <c r="P66" s="433"/>
      <c r="Q66" s="433"/>
      <c r="R66" s="433"/>
      <c r="S66" s="433"/>
      <c r="T66" s="433"/>
      <c r="U66" s="433"/>
      <c r="V66" s="433"/>
      <c r="W66" s="433"/>
    </row>
    <row r="67" spans="1:23" s="225" customFormat="1">
      <c r="A67" s="187"/>
      <c r="B67" s="222"/>
      <c r="C67" s="205"/>
      <c r="D67" s="213"/>
      <c r="E67" s="190"/>
      <c r="F67" s="202"/>
      <c r="G67" s="728"/>
      <c r="H67" s="728"/>
      <c r="I67" s="728"/>
      <c r="J67" s="728"/>
      <c r="K67" s="728"/>
      <c r="L67" s="728"/>
      <c r="M67" s="728"/>
      <c r="N67" s="728"/>
      <c r="O67" s="728"/>
      <c r="P67" s="728"/>
      <c r="Q67" s="728"/>
      <c r="R67" s="728"/>
      <c r="S67" s="728"/>
      <c r="T67" s="728"/>
      <c r="U67" s="728"/>
      <c r="V67" s="728"/>
      <c r="W67" s="728"/>
    </row>
    <row r="68" spans="1:23" s="208" customFormat="1">
      <c r="A68" s="187"/>
      <c r="B68" s="215"/>
      <c r="C68" s="216"/>
      <c r="D68" s="213"/>
      <c r="E68" s="818"/>
      <c r="F68" s="818"/>
      <c r="G68" s="272"/>
      <c r="H68" s="272"/>
      <c r="I68" s="272"/>
      <c r="J68" s="272"/>
      <c r="K68" s="272"/>
      <c r="L68" s="272"/>
      <c r="M68" s="272"/>
      <c r="N68" s="272"/>
      <c r="O68" s="272"/>
      <c r="P68" s="272"/>
      <c r="Q68" s="272"/>
      <c r="R68" s="272"/>
      <c r="S68" s="272"/>
      <c r="T68" s="272"/>
      <c r="U68" s="272"/>
      <c r="V68" s="272"/>
      <c r="W68" s="272"/>
    </row>
    <row r="69" spans="1:23" s="195" customFormat="1">
      <c r="A69" s="187"/>
      <c r="B69" s="220"/>
      <c r="C69" s="201"/>
      <c r="D69" s="189"/>
      <c r="E69" s="819"/>
      <c r="F69" s="177"/>
      <c r="G69" s="34"/>
      <c r="H69" s="34"/>
      <c r="I69" s="34"/>
      <c r="J69" s="34"/>
      <c r="K69" s="34"/>
      <c r="L69" s="34"/>
      <c r="M69" s="34"/>
      <c r="N69" s="34"/>
      <c r="O69" s="34"/>
      <c r="P69" s="34"/>
      <c r="Q69" s="34"/>
      <c r="R69" s="34"/>
      <c r="S69" s="34"/>
      <c r="T69" s="34"/>
      <c r="U69" s="34"/>
      <c r="V69" s="34"/>
      <c r="W69" s="34"/>
    </row>
    <row r="70" spans="1:23" s="195" customFormat="1" ht="12.75" customHeight="1">
      <c r="A70" s="187"/>
      <c r="B70" s="209"/>
      <c r="C70" s="221"/>
      <c r="D70" s="189"/>
      <c r="E70" s="820"/>
      <c r="F70" s="177"/>
      <c r="G70" s="34"/>
      <c r="H70" s="34"/>
      <c r="I70" s="34"/>
      <c r="J70" s="34"/>
      <c r="K70" s="34"/>
      <c r="L70" s="34"/>
      <c r="M70" s="34"/>
      <c r="N70" s="34"/>
      <c r="O70" s="34"/>
      <c r="P70" s="34"/>
      <c r="Q70" s="34"/>
      <c r="R70" s="34"/>
      <c r="S70" s="34"/>
      <c r="T70" s="34"/>
      <c r="U70" s="34"/>
      <c r="V70" s="34"/>
      <c r="W70" s="34"/>
    </row>
    <row r="71" spans="1:23" s="195" customFormat="1">
      <c r="A71" s="187"/>
      <c r="B71" s="220"/>
      <c r="C71" s="201"/>
      <c r="D71" s="189"/>
      <c r="E71" s="819"/>
      <c r="F71" s="177"/>
      <c r="G71" s="34"/>
      <c r="H71" s="34"/>
      <c r="I71" s="34"/>
      <c r="J71" s="34"/>
      <c r="K71" s="34"/>
      <c r="L71" s="34"/>
      <c r="M71" s="34"/>
      <c r="N71" s="34"/>
      <c r="O71" s="34"/>
      <c r="P71" s="34"/>
      <c r="Q71" s="34"/>
      <c r="R71" s="34"/>
      <c r="S71" s="34"/>
      <c r="T71" s="34"/>
      <c r="U71" s="34"/>
      <c r="V71" s="34"/>
      <c r="W71" s="34"/>
    </row>
    <row r="72" spans="1:23" s="195" customFormat="1" ht="12.75" customHeight="1">
      <c r="A72" s="187"/>
      <c r="B72" s="209"/>
      <c r="C72" s="221"/>
      <c r="D72" s="189"/>
      <c r="E72" s="820"/>
      <c r="F72" s="177"/>
      <c r="G72" s="34"/>
      <c r="H72" s="34"/>
      <c r="I72" s="34"/>
      <c r="J72" s="34"/>
      <c r="K72" s="34"/>
      <c r="L72" s="34"/>
      <c r="M72" s="34"/>
      <c r="N72" s="34"/>
      <c r="O72" s="34"/>
      <c r="P72" s="34"/>
      <c r="Q72" s="34"/>
      <c r="R72" s="34"/>
      <c r="S72" s="34"/>
      <c r="T72" s="34"/>
      <c r="U72" s="34"/>
      <c r="V72" s="34"/>
      <c r="W72" s="34"/>
    </row>
    <row r="73" spans="1:23" s="195" customFormat="1">
      <c r="A73" s="187"/>
      <c r="B73" s="223"/>
      <c r="C73" s="200"/>
      <c r="D73" s="179"/>
      <c r="E73" s="194"/>
      <c r="F73" s="202"/>
      <c r="G73" s="34"/>
      <c r="H73" s="34"/>
      <c r="I73" s="34"/>
      <c r="J73" s="34"/>
      <c r="K73" s="34"/>
      <c r="L73" s="34"/>
      <c r="M73" s="34"/>
      <c r="N73" s="34"/>
      <c r="O73" s="34"/>
      <c r="P73" s="34"/>
      <c r="Q73" s="34"/>
      <c r="R73" s="34"/>
      <c r="S73" s="34"/>
      <c r="T73" s="34"/>
      <c r="U73" s="34"/>
      <c r="V73" s="34"/>
      <c r="W73" s="34"/>
    </row>
    <row r="74" spans="1:23" s="195" customFormat="1">
      <c r="A74" s="218"/>
      <c r="B74" s="219"/>
      <c r="C74" s="200"/>
      <c r="D74" s="179"/>
      <c r="E74" s="194"/>
      <c r="F74" s="202"/>
      <c r="G74" s="34"/>
      <c r="H74" s="34"/>
      <c r="I74" s="34"/>
      <c r="J74" s="34"/>
      <c r="K74" s="34"/>
      <c r="L74" s="34"/>
      <c r="M74" s="34"/>
      <c r="N74" s="34"/>
      <c r="O74" s="34"/>
      <c r="P74" s="34"/>
      <c r="Q74" s="34"/>
      <c r="R74" s="34"/>
      <c r="S74" s="34"/>
      <c r="T74" s="34"/>
      <c r="U74" s="34"/>
      <c r="V74" s="34"/>
      <c r="W74" s="34"/>
    </row>
    <row r="75" spans="1:23" s="195" customFormat="1">
      <c r="A75" s="218"/>
      <c r="B75" s="219"/>
      <c r="C75" s="200"/>
      <c r="D75" s="179"/>
      <c r="E75" s="194"/>
      <c r="F75" s="202"/>
      <c r="G75" s="34"/>
      <c r="H75" s="34"/>
      <c r="I75" s="34"/>
      <c r="J75" s="34"/>
      <c r="K75" s="34"/>
      <c r="L75" s="34"/>
      <c r="M75" s="34"/>
      <c r="N75" s="34"/>
      <c r="O75" s="34"/>
      <c r="P75" s="34"/>
      <c r="Q75" s="34"/>
      <c r="R75" s="34"/>
      <c r="S75" s="34"/>
      <c r="T75" s="34"/>
      <c r="U75" s="34"/>
      <c r="V75" s="34"/>
      <c r="W75" s="34"/>
    </row>
    <row r="76" spans="1:23" s="195" customFormat="1">
      <c r="A76" s="218"/>
      <c r="B76" s="219"/>
      <c r="C76" s="200"/>
      <c r="D76" s="179"/>
      <c r="E76" s="194"/>
      <c r="F76" s="202"/>
      <c r="G76" s="34"/>
      <c r="H76" s="34"/>
      <c r="I76" s="34"/>
      <c r="J76" s="34"/>
      <c r="K76" s="34"/>
      <c r="L76" s="34"/>
      <c r="M76" s="34"/>
      <c r="N76" s="34"/>
      <c r="O76" s="34"/>
      <c r="P76" s="34"/>
      <c r="Q76" s="34"/>
      <c r="R76" s="34"/>
      <c r="S76" s="34"/>
      <c r="T76" s="34"/>
      <c r="U76" s="34"/>
      <c r="V76" s="34"/>
      <c r="W76" s="34"/>
    </row>
    <row r="77" spans="1:23" s="195" customFormat="1">
      <c r="A77" s="218"/>
      <c r="B77" s="219"/>
      <c r="C77" s="200"/>
      <c r="D77" s="179"/>
      <c r="E77" s="194"/>
      <c r="F77" s="202"/>
      <c r="G77" s="34"/>
      <c r="H77" s="34"/>
      <c r="I77" s="34"/>
      <c r="J77" s="34"/>
      <c r="K77" s="34"/>
      <c r="L77" s="34"/>
      <c r="M77" s="34"/>
      <c r="N77" s="34"/>
      <c r="O77" s="34"/>
      <c r="P77" s="34"/>
      <c r="Q77" s="34"/>
      <c r="R77" s="34"/>
      <c r="S77" s="34"/>
      <c r="T77" s="34"/>
      <c r="U77" s="34"/>
      <c r="V77" s="34"/>
      <c r="W77" s="34"/>
    </row>
    <row r="78" spans="1:23" s="195" customFormat="1">
      <c r="A78" s="218"/>
      <c r="B78" s="219"/>
      <c r="C78" s="200"/>
      <c r="D78" s="179"/>
      <c r="E78" s="194"/>
      <c r="F78" s="202"/>
      <c r="G78" s="34"/>
      <c r="H78" s="34"/>
      <c r="I78" s="34"/>
      <c r="J78" s="34"/>
      <c r="K78" s="34"/>
      <c r="L78" s="34"/>
      <c r="M78" s="34"/>
      <c r="N78" s="34"/>
      <c r="O78" s="34"/>
      <c r="P78" s="34"/>
      <c r="Q78" s="34"/>
      <c r="R78" s="34"/>
      <c r="S78" s="34"/>
      <c r="T78" s="34"/>
      <c r="U78" s="34"/>
      <c r="V78" s="34"/>
      <c r="W78" s="34"/>
    </row>
    <row r="79" spans="1:23" s="195" customFormat="1">
      <c r="A79" s="187"/>
      <c r="B79" s="220"/>
      <c r="C79" s="226"/>
      <c r="D79" s="189"/>
      <c r="E79" s="819"/>
      <c r="F79" s="177"/>
      <c r="G79" s="34"/>
      <c r="H79" s="34"/>
      <c r="I79" s="34"/>
      <c r="J79" s="34"/>
      <c r="K79" s="34"/>
      <c r="L79" s="34"/>
      <c r="M79" s="34"/>
      <c r="N79" s="34"/>
      <c r="O79" s="34"/>
      <c r="P79" s="34"/>
      <c r="Q79" s="34"/>
      <c r="R79" s="34"/>
      <c r="S79" s="34"/>
      <c r="T79" s="34"/>
      <c r="U79" s="34"/>
      <c r="V79" s="34"/>
      <c r="W79" s="34"/>
    </row>
    <row r="80" spans="1:23" s="195" customFormat="1" ht="12.75" customHeight="1">
      <c r="A80" s="187"/>
      <c r="B80" s="227"/>
      <c r="C80" s="226"/>
      <c r="D80" s="189"/>
      <c r="E80" s="819"/>
      <c r="F80" s="177"/>
      <c r="G80" s="34"/>
      <c r="H80" s="34"/>
      <c r="I80" s="34"/>
      <c r="J80" s="34"/>
      <c r="K80" s="34"/>
      <c r="L80" s="34"/>
      <c r="M80" s="34"/>
      <c r="N80" s="34"/>
      <c r="O80" s="34"/>
      <c r="P80" s="34"/>
      <c r="Q80" s="34"/>
      <c r="R80" s="34"/>
      <c r="S80" s="34"/>
      <c r="T80" s="34"/>
      <c r="U80" s="34"/>
      <c r="V80" s="34"/>
      <c r="W80" s="34"/>
    </row>
    <row r="81" spans="1:23" s="195" customFormat="1">
      <c r="A81" s="187"/>
      <c r="B81" s="220"/>
      <c r="C81" s="201"/>
      <c r="D81" s="189"/>
      <c r="E81" s="819"/>
      <c r="F81" s="177"/>
      <c r="G81" s="34"/>
      <c r="H81" s="34"/>
      <c r="I81" s="34"/>
      <c r="J81" s="34"/>
      <c r="K81" s="34"/>
      <c r="L81" s="34"/>
      <c r="M81" s="34"/>
      <c r="N81" s="34"/>
      <c r="O81" s="34"/>
      <c r="P81" s="34"/>
      <c r="Q81" s="34"/>
      <c r="R81" s="34"/>
      <c r="S81" s="34"/>
      <c r="T81" s="34"/>
      <c r="U81" s="34"/>
      <c r="V81" s="34"/>
      <c r="W81" s="34"/>
    </row>
    <row r="82" spans="1:23" s="195" customFormat="1" ht="12.75" customHeight="1">
      <c r="A82" s="187"/>
      <c r="B82" s="209"/>
      <c r="C82" s="221"/>
      <c r="D82" s="189"/>
      <c r="E82" s="820"/>
      <c r="F82" s="177"/>
      <c r="G82" s="34"/>
      <c r="H82" s="34"/>
      <c r="I82" s="34"/>
      <c r="J82" s="34"/>
      <c r="K82" s="34"/>
      <c r="L82" s="34"/>
      <c r="M82" s="34"/>
      <c r="N82" s="34"/>
      <c r="O82" s="34"/>
      <c r="P82" s="34"/>
      <c r="Q82" s="34"/>
      <c r="R82" s="34"/>
      <c r="S82" s="34"/>
      <c r="T82" s="34"/>
      <c r="U82" s="34"/>
      <c r="V82" s="34"/>
      <c r="W82" s="34"/>
    </row>
    <row r="83" spans="1:23" s="195" customFormat="1">
      <c r="A83" s="187"/>
      <c r="B83" s="220"/>
      <c r="C83" s="201"/>
      <c r="D83" s="189"/>
      <c r="E83" s="819"/>
      <c r="F83" s="177"/>
      <c r="G83" s="34"/>
      <c r="H83" s="34"/>
      <c r="I83" s="34"/>
      <c r="J83" s="34"/>
      <c r="K83" s="34"/>
      <c r="L83" s="34"/>
      <c r="M83" s="34"/>
      <c r="N83" s="34"/>
      <c r="O83" s="34"/>
      <c r="P83" s="34"/>
      <c r="Q83" s="34"/>
      <c r="R83" s="34"/>
      <c r="S83" s="34"/>
      <c r="T83" s="34"/>
      <c r="U83" s="34"/>
      <c r="V83" s="34"/>
      <c r="W83" s="34"/>
    </row>
    <row r="84" spans="1:23" s="195" customFormat="1" ht="12.75" customHeight="1">
      <c r="A84" s="228"/>
      <c r="B84" s="198"/>
      <c r="C84" s="214"/>
      <c r="D84" s="179"/>
      <c r="E84" s="186"/>
      <c r="F84" s="202"/>
      <c r="G84" s="34"/>
      <c r="H84" s="34"/>
      <c r="I84" s="34"/>
      <c r="J84" s="34"/>
      <c r="K84" s="34"/>
      <c r="L84" s="34"/>
      <c r="M84" s="34"/>
      <c r="N84" s="34"/>
      <c r="O84" s="34"/>
      <c r="P84" s="34"/>
      <c r="Q84" s="34"/>
      <c r="R84" s="34"/>
      <c r="S84" s="34"/>
      <c r="T84" s="34"/>
      <c r="U84" s="34"/>
      <c r="V84" s="34"/>
      <c r="W84" s="34"/>
    </row>
    <row r="85" spans="1:23" s="195" customFormat="1" ht="39.75" customHeight="1">
      <c r="A85" s="187"/>
      <c r="B85" s="220"/>
      <c r="C85" s="200"/>
      <c r="D85" s="189"/>
      <c r="E85" s="177"/>
      <c r="F85" s="177"/>
      <c r="G85" s="34"/>
      <c r="H85" s="34"/>
      <c r="I85" s="34"/>
      <c r="J85" s="34"/>
      <c r="K85" s="34"/>
      <c r="L85" s="34"/>
      <c r="M85" s="34"/>
      <c r="N85" s="34"/>
      <c r="O85" s="34"/>
      <c r="P85" s="34"/>
      <c r="Q85" s="34"/>
      <c r="R85" s="34"/>
      <c r="S85" s="34"/>
      <c r="T85" s="34"/>
      <c r="U85" s="34"/>
      <c r="V85" s="34"/>
      <c r="W85" s="34"/>
    </row>
    <row r="86" spans="1:23" s="195" customFormat="1" ht="12.75" customHeight="1">
      <c r="A86" s="228"/>
      <c r="B86" s="229"/>
      <c r="C86" s="226"/>
      <c r="D86" s="189"/>
      <c r="E86" s="177"/>
      <c r="F86" s="177"/>
      <c r="G86" s="34"/>
      <c r="H86" s="34"/>
      <c r="I86" s="34"/>
      <c r="J86" s="34"/>
      <c r="K86" s="34"/>
      <c r="L86" s="34"/>
      <c r="M86" s="34"/>
      <c r="N86" s="34"/>
      <c r="O86" s="34"/>
      <c r="P86" s="34"/>
      <c r="Q86" s="34"/>
      <c r="R86" s="34"/>
      <c r="S86" s="34"/>
      <c r="T86" s="34"/>
      <c r="U86" s="34"/>
      <c r="V86" s="34"/>
      <c r="W86" s="34"/>
    </row>
    <row r="87" spans="1:23">
      <c r="A87" s="230"/>
      <c r="B87" s="231"/>
      <c r="C87" s="178"/>
      <c r="D87" s="199"/>
      <c r="E87" s="821"/>
      <c r="F87" s="821"/>
    </row>
    <row r="88" spans="1:23">
      <c r="A88" s="232"/>
      <c r="B88" s="233"/>
      <c r="C88" s="183"/>
      <c r="D88" s="179"/>
      <c r="E88" s="194"/>
      <c r="F88" s="194"/>
    </row>
    <row r="89" spans="1:23">
      <c r="A89" s="232"/>
      <c r="B89" s="234"/>
      <c r="C89" s="183"/>
      <c r="D89" s="179"/>
      <c r="E89" s="194"/>
      <c r="F89" s="194"/>
    </row>
    <row r="90" spans="1:23">
      <c r="A90" s="210"/>
      <c r="B90" s="234"/>
      <c r="C90" s="183"/>
      <c r="D90" s="179"/>
      <c r="E90" s="194"/>
      <c r="F90" s="194"/>
    </row>
    <row r="91" spans="1:23">
      <c r="A91" s="184"/>
      <c r="B91" s="181"/>
      <c r="C91" s="185"/>
      <c r="D91" s="196"/>
      <c r="E91" s="186"/>
      <c r="F91" s="186"/>
    </row>
    <row r="92" spans="1:23">
      <c r="A92" s="210"/>
      <c r="B92" s="235"/>
      <c r="C92" s="183"/>
      <c r="D92" s="179"/>
      <c r="E92" s="194"/>
      <c r="F92" s="194"/>
    </row>
  </sheetData>
  <sheetProtection selectLockedCells="1"/>
  <protectedRanges>
    <protectedRange sqref="E65:E67" name="Range1_1_1_2_1"/>
  </protectedRanges>
  <phoneticPr fontId="75"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90"/>
  <sheetViews>
    <sheetView showZeros="0" view="pageBreakPreview" topLeftCell="A52" zoomScaleNormal="100" zoomScaleSheetLayoutView="100" workbookViewId="0">
      <selection activeCell="G68" sqref="G68"/>
    </sheetView>
  </sheetViews>
  <sheetFormatPr defaultColWidth="9.140625" defaultRowHeight="12.75"/>
  <cols>
    <col min="1" max="1" width="6.140625" style="743" customWidth="1"/>
    <col min="2" max="2" width="43.85546875" style="744" customWidth="1"/>
    <col min="3" max="3" width="4.7109375" style="962" customWidth="1"/>
    <col min="4" max="4" width="8.5703125" style="863" customWidth="1"/>
    <col min="5" max="5" width="9.85546875" style="1046" customWidth="1"/>
    <col min="6" max="6" width="13.7109375" style="1046" customWidth="1"/>
    <col min="7" max="7" width="80.42578125" style="280" customWidth="1"/>
    <col min="8" max="16384" width="9.140625" style="280"/>
  </cols>
  <sheetData>
    <row r="1" spans="1:249">
      <c r="A1" s="729" t="s">
        <v>46</v>
      </c>
      <c r="B1" s="730" t="s">
        <v>189</v>
      </c>
      <c r="C1" s="935"/>
      <c r="D1" s="936"/>
      <c r="E1" s="1032"/>
      <c r="F1" s="103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pans="1:249">
      <c r="A2" s="8"/>
      <c r="B2" s="730"/>
      <c r="C2" s="935"/>
      <c r="D2" s="936"/>
      <c r="E2" s="1032"/>
      <c r="F2" s="103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row>
    <row r="3" spans="1:249">
      <c r="A3" s="8"/>
      <c r="B3" s="731" t="s">
        <v>42</v>
      </c>
      <c r="C3" s="935"/>
      <c r="D3" s="936"/>
      <c r="E3" s="1032"/>
      <c r="F3" s="103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row>
    <row r="4" spans="1:249" ht="25.5">
      <c r="A4" s="8"/>
      <c r="B4" s="732" t="s">
        <v>102</v>
      </c>
      <c r="C4" s="937"/>
      <c r="D4" s="938"/>
      <c r="E4" s="1033"/>
      <c r="F4" s="103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row>
    <row r="5" spans="1:249" ht="38.25">
      <c r="A5" s="8"/>
      <c r="B5" s="732" t="s">
        <v>103</v>
      </c>
      <c r="C5" s="937"/>
      <c r="D5" s="938"/>
      <c r="E5" s="1033"/>
      <c r="F5" s="103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row>
    <row r="6" spans="1:249">
      <c r="A6" s="8"/>
      <c r="B6" s="732" t="s">
        <v>74</v>
      </c>
      <c r="C6" s="937"/>
      <c r="D6" s="938"/>
      <c r="E6" s="1033"/>
      <c r="F6" s="103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row>
    <row r="7" spans="1:249" ht="51">
      <c r="A7" s="8"/>
      <c r="B7" s="72" t="s">
        <v>6</v>
      </c>
      <c r="C7" s="939"/>
      <c r="D7" s="940"/>
      <c r="E7" s="733"/>
      <c r="F7" s="733"/>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50" customFormat="1">
      <c r="A8" s="734" t="s">
        <v>1</v>
      </c>
      <c r="B8" s="735" t="s">
        <v>66</v>
      </c>
      <c r="C8" s="735" t="s">
        <v>31</v>
      </c>
      <c r="D8" s="857" t="s">
        <v>67</v>
      </c>
      <c r="E8" s="1034" t="s">
        <v>68</v>
      </c>
      <c r="F8" s="1035" t="s">
        <v>69</v>
      </c>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c r="CC8" s="293"/>
      <c r="CD8" s="293"/>
      <c r="CE8" s="293"/>
      <c r="CF8" s="293"/>
      <c r="CG8" s="293"/>
      <c r="CH8" s="293"/>
      <c r="CI8" s="293"/>
      <c r="CJ8" s="293"/>
      <c r="CK8" s="293"/>
      <c r="CL8" s="293"/>
      <c r="CM8" s="293"/>
      <c r="CN8" s="293"/>
      <c r="CO8" s="293"/>
      <c r="CP8" s="293"/>
      <c r="CQ8" s="293"/>
      <c r="CR8" s="293"/>
      <c r="CS8" s="293"/>
      <c r="CT8" s="293"/>
      <c r="CU8" s="293"/>
      <c r="CV8" s="293"/>
      <c r="CW8" s="293"/>
      <c r="CX8" s="293"/>
      <c r="CY8" s="293"/>
      <c r="CZ8" s="293"/>
      <c r="DA8" s="293"/>
      <c r="DB8" s="293"/>
      <c r="DC8" s="293"/>
      <c r="DD8" s="293"/>
      <c r="DE8" s="293"/>
      <c r="DF8" s="293"/>
      <c r="DG8" s="293"/>
      <c r="DH8" s="293"/>
      <c r="DI8" s="293"/>
      <c r="DJ8" s="293"/>
      <c r="DK8" s="293"/>
      <c r="DL8" s="293"/>
      <c r="DM8" s="293"/>
      <c r="DN8" s="293"/>
      <c r="DO8" s="293"/>
      <c r="DP8" s="293"/>
      <c r="DQ8" s="293"/>
      <c r="DR8" s="293"/>
      <c r="DS8" s="293"/>
      <c r="DT8" s="293"/>
      <c r="DU8" s="293"/>
      <c r="DV8" s="293"/>
      <c r="DW8" s="293"/>
      <c r="DX8" s="293"/>
      <c r="DY8" s="293"/>
      <c r="DZ8" s="293"/>
      <c r="EA8" s="293"/>
      <c r="EB8" s="293"/>
      <c r="EC8" s="293"/>
      <c r="ED8" s="293"/>
      <c r="EE8" s="293"/>
      <c r="EF8" s="293"/>
      <c r="EG8" s="293"/>
      <c r="EH8" s="293"/>
      <c r="EI8" s="293"/>
      <c r="EJ8" s="293"/>
      <c r="EK8" s="293"/>
      <c r="EL8" s="293"/>
      <c r="EM8" s="293"/>
      <c r="EN8" s="293"/>
      <c r="EO8" s="293"/>
      <c r="EP8" s="293"/>
      <c r="EQ8" s="293"/>
      <c r="ER8" s="293"/>
      <c r="ES8" s="293"/>
      <c r="ET8" s="293"/>
      <c r="EU8" s="293"/>
      <c r="EV8" s="293"/>
      <c r="EW8" s="293"/>
      <c r="EX8" s="293"/>
      <c r="EY8" s="293"/>
      <c r="EZ8" s="293"/>
      <c r="FA8" s="293"/>
      <c r="FB8" s="293"/>
      <c r="FC8" s="293"/>
      <c r="FD8" s="293"/>
      <c r="FE8" s="293"/>
      <c r="FF8" s="293"/>
      <c r="FG8" s="293"/>
      <c r="FH8" s="293"/>
      <c r="FI8" s="293"/>
      <c r="FJ8" s="293"/>
      <c r="FK8" s="293"/>
      <c r="FL8" s="293"/>
      <c r="FM8" s="293"/>
      <c r="FN8" s="293"/>
      <c r="FO8" s="293"/>
      <c r="FP8" s="293"/>
      <c r="FQ8" s="293"/>
      <c r="FR8" s="293"/>
      <c r="FS8" s="293"/>
      <c r="FT8" s="293"/>
      <c r="FU8" s="293"/>
      <c r="FV8" s="293"/>
      <c r="FW8" s="293"/>
      <c r="FX8" s="293"/>
      <c r="FY8" s="293"/>
      <c r="FZ8" s="293"/>
      <c r="GA8" s="293"/>
      <c r="GB8" s="293"/>
      <c r="GC8" s="293"/>
      <c r="GD8" s="293"/>
      <c r="GE8" s="293"/>
      <c r="GF8" s="293"/>
      <c r="GG8" s="293"/>
      <c r="GH8" s="293"/>
      <c r="GI8" s="293"/>
      <c r="GJ8" s="293"/>
      <c r="GK8" s="293"/>
      <c r="GL8" s="293"/>
      <c r="GM8" s="293"/>
      <c r="GN8" s="293"/>
      <c r="GO8" s="293"/>
      <c r="GP8" s="293"/>
      <c r="GQ8" s="293"/>
      <c r="GR8" s="293"/>
      <c r="GS8" s="293"/>
      <c r="GT8" s="293"/>
      <c r="GU8" s="293"/>
      <c r="GV8" s="293"/>
      <c r="GW8" s="293"/>
      <c r="GX8" s="293"/>
      <c r="GY8" s="293"/>
      <c r="GZ8" s="293"/>
      <c r="HA8" s="293"/>
      <c r="HB8" s="293"/>
      <c r="HC8" s="293"/>
      <c r="HD8" s="293"/>
      <c r="HE8" s="293"/>
      <c r="HF8" s="293"/>
      <c r="HG8" s="293"/>
      <c r="HH8" s="293"/>
      <c r="HI8" s="293"/>
      <c r="HJ8" s="293"/>
      <c r="HK8" s="293"/>
      <c r="HL8" s="293"/>
      <c r="HM8" s="293"/>
      <c r="HN8" s="293"/>
      <c r="HO8" s="293"/>
      <c r="HP8" s="293"/>
      <c r="HQ8" s="293"/>
      <c r="HR8" s="293"/>
      <c r="HS8" s="293"/>
      <c r="HT8" s="293"/>
      <c r="HU8" s="293"/>
      <c r="HV8" s="293"/>
      <c r="HW8" s="293"/>
      <c r="HX8" s="293"/>
      <c r="HY8" s="293"/>
      <c r="HZ8" s="293"/>
      <c r="IA8" s="293"/>
      <c r="IB8" s="293"/>
      <c r="IC8" s="293"/>
      <c r="ID8" s="293"/>
      <c r="IE8" s="293"/>
      <c r="IF8" s="293"/>
      <c r="IG8" s="293"/>
      <c r="IH8" s="293"/>
      <c r="II8" s="293"/>
      <c r="IJ8" s="293"/>
      <c r="IK8" s="293"/>
      <c r="IL8" s="293"/>
      <c r="IM8" s="293"/>
      <c r="IN8" s="293"/>
      <c r="IO8" s="293"/>
    </row>
    <row r="9" spans="1:249" s="2" customFormat="1">
      <c r="A9" s="322"/>
      <c r="B9" s="736"/>
      <c r="C9" s="941"/>
      <c r="D9" s="858"/>
      <c r="E9" s="1036"/>
      <c r="F9" s="1036">
        <f>D9*E9</f>
        <v>0</v>
      </c>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row>
    <row r="10" spans="1:249" s="21" customFormat="1" ht="102">
      <c r="A10" s="942" t="s">
        <v>186</v>
      </c>
      <c r="B10" s="1000" t="s">
        <v>317</v>
      </c>
      <c r="C10" s="943"/>
      <c r="D10" s="944"/>
      <c r="E10" s="270"/>
      <c r="F10" s="27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280"/>
      <c r="FQ10" s="280"/>
      <c r="FR10" s="280"/>
      <c r="FS10" s="280"/>
      <c r="FT10" s="280"/>
      <c r="FU10" s="280"/>
      <c r="FV10" s="280"/>
      <c r="FW10" s="280"/>
      <c r="FX10" s="280"/>
      <c r="FY10" s="280"/>
      <c r="FZ10" s="280"/>
      <c r="GA10" s="280"/>
      <c r="GB10" s="280"/>
      <c r="GC10" s="280"/>
      <c r="GD10" s="280"/>
      <c r="GE10" s="280"/>
      <c r="GF10" s="280"/>
      <c r="GG10" s="280"/>
      <c r="GH10" s="280"/>
      <c r="GI10" s="280"/>
      <c r="GJ10" s="280"/>
      <c r="GK10" s="280"/>
      <c r="GL10" s="280"/>
      <c r="GM10" s="280"/>
      <c r="GN10" s="280"/>
      <c r="GO10" s="280"/>
      <c r="GP10" s="280"/>
      <c r="GQ10" s="280"/>
      <c r="GR10" s="280"/>
      <c r="GS10" s="280"/>
      <c r="GT10" s="280"/>
      <c r="GU10" s="280"/>
      <c r="GV10" s="280"/>
      <c r="GW10" s="280"/>
      <c r="GX10" s="280"/>
      <c r="GY10" s="280"/>
      <c r="GZ10" s="280"/>
      <c r="HA10" s="280"/>
      <c r="HB10" s="280"/>
      <c r="HC10" s="280"/>
      <c r="HD10" s="280"/>
      <c r="HE10" s="280"/>
      <c r="HF10" s="280"/>
      <c r="HG10" s="280"/>
      <c r="HH10" s="280"/>
      <c r="HI10" s="280"/>
      <c r="HJ10" s="280"/>
      <c r="HK10" s="280"/>
      <c r="HL10" s="280"/>
      <c r="HM10" s="280"/>
      <c r="HN10" s="280"/>
      <c r="HO10" s="280"/>
      <c r="HP10" s="280"/>
      <c r="HQ10" s="280"/>
      <c r="HR10" s="280"/>
      <c r="HS10" s="280"/>
      <c r="HT10" s="280"/>
      <c r="HU10" s="280"/>
      <c r="HV10" s="280"/>
      <c r="HW10" s="280"/>
      <c r="HX10" s="280"/>
      <c r="HY10" s="280"/>
      <c r="HZ10" s="280"/>
      <c r="IA10" s="280"/>
      <c r="IB10" s="280"/>
      <c r="IC10" s="280"/>
      <c r="ID10" s="280"/>
      <c r="IE10" s="280"/>
      <c r="IF10" s="280"/>
      <c r="IG10" s="280"/>
      <c r="IH10" s="280"/>
      <c r="II10" s="280"/>
      <c r="IJ10" s="280"/>
      <c r="IK10" s="280"/>
      <c r="IL10" s="280"/>
      <c r="IM10" s="280"/>
      <c r="IN10" s="280"/>
      <c r="IO10" s="280"/>
    </row>
    <row r="11" spans="1:249" s="21" customFormat="1">
      <c r="A11" s="945"/>
      <c r="B11" s="745"/>
      <c r="C11" s="943"/>
      <c r="D11" s="944"/>
      <c r="E11" s="270"/>
      <c r="F11" s="27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c r="GH11" s="280"/>
      <c r="GI11" s="280"/>
      <c r="GJ11" s="280"/>
      <c r="GK11" s="280"/>
      <c r="GL11" s="280"/>
      <c r="GM11" s="280"/>
      <c r="GN11" s="280"/>
      <c r="GO11" s="280"/>
      <c r="GP11" s="280"/>
      <c r="GQ11" s="280"/>
      <c r="GR11" s="280"/>
      <c r="GS11" s="280"/>
      <c r="GT11" s="280"/>
      <c r="GU11" s="280"/>
      <c r="GV11" s="280"/>
      <c r="GW11" s="280"/>
      <c r="GX11" s="280"/>
      <c r="GY11" s="280"/>
      <c r="GZ11" s="280"/>
      <c r="HA11" s="280"/>
      <c r="HB11" s="280"/>
      <c r="HC11" s="280"/>
      <c r="HD11" s="280"/>
      <c r="HE11" s="280"/>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row>
    <row r="12" spans="1:249" s="21" customFormat="1" ht="38.25">
      <c r="A12" s="945">
        <f>COUNT($A$3:A11)+1</f>
        <v>1</v>
      </c>
      <c r="B12" s="323" t="s">
        <v>241</v>
      </c>
      <c r="C12" s="943" t="s">
        <v>41</v>
      </c>
      <c r="D12" s="944">
        <v>1</v>
      </c>
      <c r="E12" s="270"/>
      <c r="F12" s="270">
        <f>D12*E12</f>
        <v>0</v>
      </c>
      <c r="G12" s="323"/>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row>
    <row r="13" spans="1:249" s="21" customFormat="1">
      <c r="A13" s="945"/>
      <c r="B13" s="746" t="s">
        <v>185</v>
      </c>
      <c r="C13" s="943"/>
      <c r="D13" s="944"/>
      <c r="E13" s="270"/>
      <c r="F13" s="270">
        <f t="shared" ref="F13:F57" si="0">D13*E13</f>
        <v>0</v>
      </c>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row>
    <row r="14" spans="1:249" s="21" customFormat="1" ht="102">
      <c r="A14" s="945">
        <f>COUNT($A$3:A13)+1</f>
        <v>2</v>
      </c>
      <c r="B14" s="323" t="s">
        <v>242</v>
      </c>
      <c r="C14" s="943" t="s">
        <v>41</v>
      </c>
      <c r="D14" s="944">
        <v>1</v>
      </c>
      <c r="E14" s="270"/>
      <c r="F14" s="270">
        <f t="shared" si="0"/>
        <v>0</v>
      </c>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row>
    <row r="15" spans="1:249" s="21" customFormat="1">
      <c r="A15" s="945"/>
      <c r="B15" s="746" t="s">
        <v>185</v>
      </c>
      <c r="C15" s="943"/>
      <c r="D15" s="944"/>
      <c r="E15" s="270"/>
      <c r="F15" s="270">
        <f t="shared" si="0"/>
        <v>0</v>
      </c>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0"/>
      <c r="GT15" s="280"/>
      <c r="GU15" s="280"/>
      <c r="GV15" s="280"/>
      <c r="GW15" s="280"/>
      <c r="GX15" s="280"/>
      <c r="GY15" s="280"/>
      <c r="GZ15" s="280"/>
      <c r="HA15" s="280"/>
      <c r="HB15" s="280"/>
      <c r="HC15" s="280"/>
      <c r="HD15" s="280"/>
      <c r="HE15" s="280"/>
      <c r="HF15" s="280"/>
      <c r="HG15" s="280"/>
      <c r="HH15" s="280"/>
      <c r="HI15" s="280"/>
      <c r="HJ15" s="280"/>
      <c r="HK15" s="280"/>
      <c r="HL15" s="280"/>
      <c r="HM15" s="280"/>
      <c r="HN15" s="280"/>
      <c r="HO15" s="280"/>
      <c r="HP15" s="280"/>
      <c r="HQ15" s="280"/>
      <c r="HR15" s="280"/>
      <c r="HS15" s="280"/>
      <c r="HT15" s="280"/>
      <c r="HU15" s="280"/>
      <c r="HV15" s="280"/>
      <c r="HW15" s="280"/>
      <c r="HX15" s="280"/>
      <c r="HY15" s="280"/>
      <c r="HZ15" s="280"/>
      <c r="IA15" s="280"/>
      <c r="IB15" s="280"/>
      <c r="IC15" s="280"/>
      <c r="ID15" s="280"/>
      <c r="IE15" s="280"/>
      <c r="IF15" s="280"/>
      <c r="IG15" s="280"/>
      <c r="IH15" s="280"/>
      <c r="II15" s="280"/>
      <c r="IJ15" s="280"/>
      <c r="IK15" s="280"/>
      <c r="IL15" s="280"/>
      <c r="IM15" s="280"/>
      <c r="IN15" s="280"/>
      <c r="IO15" s="280"/>
    </row>
    <row r="16" spans="1:249" s="21" customFormat="1" ht="89.25">
      <c r="A16" s="945">
        <f>COUNT($A$3:A15)+1</f>
        <v>3</v>
      </c>
      <c r="B16" s="323" t="s">
        <v>275</v>
      </c>
      <c r="C16" s="943" t="s">
        <v>41</v>
      </c>
      <c r="D16" s="944">
        <v>1</v>
      </c>
      <c r="E16" s="270"/>
      <c r="F16" s="270">
        <f t="shared" si="0"/>
        <v>0</v>
      </c>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row>
    <row r="17" spans="1:249" s="21" customFormat="1">
      <c r="A17" s="945"/>
      <c r="B17" s="746" t="s">
        <v>185</v>
      </c>
      <c r="C17" s="943"/>
      <c r="D17" s="944"/>
      <c r="E17" s="270"/>
      <c r="F17" s="270">
        <f t="shared" si="0"/>
        <v>0</v>
      </c>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row>
    <row r="18" spans="1:249" s="21" customFormat="1" ht="51">
      <c r="A18" s="945">
        <f>COUNT($A$3:A17)+1</f>
        <v>4</v>
      </c>
      <c r="B18" s="323" t="s">
        <v>243</v>
      </c>
      <c r="C18" s="943" t="s">
        <v>41</v>
      </c>
      <c r="D18" s="944">
        <v>1</v>
      </c>
      <c r="E18" s="270"/>
      <c r="F18" s="270">
        <f t="shared" si="0"/>
        <v>0</v>
      </c>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row>
    <row r="19" spans="1:249" s="21" customFormat="1">
      <c r="A19" s="945"/>
      <c r="B19" s="746" t="s">
        <v>185</v>
      </c>
      <c r="C19" s="943"/>
      <c r="D19" s="944"/>
      <c r="E19" s="270"/>
      <c r="F19" s="270">
        <f t="shared" si="0"/>
        <v>0</v>
      </c>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0"/>
      <c r="FL19" s="280"/>
      <c r="FM19" s="280"/>
      <c r="FN19" s="280"/>
      <c r="FO19" s="280"/>
      <c r="FP19" s="280"/>
      <c r="FQ19" s="280"/>
      <c r="FR19" s="280"/>
      <c r="FS19" s="280"/>
      <c r="FT19" s="280"/>
      <c r="FU19" s="280"/>
      <c r="FV19" s="280"/>
      <c r="FW19" s="280"/>
      <c r="FX19" s="280"/>
      <c r="FY19" s="280"/>
      <c r="FZ19" s="280"/>
      <c r="GA19" s="280"/>
      <c r="GB19" s="280"/>
      <c r="GC19" s="280"/>
      <c r="GD19" s="280"/>
      <c r="GE19" s="280"/>
      <c r="GF19" s="280"/>
      <c r="GG19" s="280"/>
      <c r="GH19" s="280"/>
      <c r="GI19" s="280"/>
      <c r="GJ19" s="280"/>
      <c r="GK19" s="280"/>
      <c r="GL19" s="280"/>
      <c r="GM19" s="280"/>
      <c r="GN19" s="280"/>
      <c r="GO19" s="280"/>
      <c r="GP19" s="280"/>
      <c r="GQ19" s="280"/>
      <c r="GR19" s="280"/>
      <c r="GS19" s="280"/>
      <c r="GT19" s="280"/>
      <c r="GU19" s="280"/>
      <c r="GV19" s="280"/>
      <c r="GW19" s="280"/>
      <c r="GX19" s="280"/>
      <c r="GY19" s="280"/>
      <c r="GZ19" s="280"/>
      <c r="HA19" s="280"/>
      <c r="HB19" s="280"/>
      <c r="HC19" s="280"/>
      <c r="HD19" s="280"/>
      <c r="HE19" s="280"/>
      <c r="HF19" s="280"/>
      <c r="HG19" s="280"/>
      <c r="HH19" s="280"/>
      <c r="HI19" s="280"/>
      <c r="HJ19" s="280"/>
      <c r="HK19" s="280"/>
      <c r="HL19" s="280"/>
      <c r="HM19" s="280"/>
      <c r="HN19" s="280"/>
      <c r="HO19" s="280"/>
      <c r="HP19" s="280"/>
      <c r="HQ19" s="280"/>
      <c r="HR19" s="280"/>
      <c r="HS19" s="280"/>
      <c r="HT19" s="280"/>
      <c r="HU19" s="280"/>
      <c r="HV19" s="280"/>
      <c r="HW19" s="280"/>
      <c r="HX19" s="280"/>
      <c r="HY19" s="280"/>
      <c r="HZ19" s="280"/>
      <c r="IA19" s="280"/>
      <c r="IB19" s="280"/>
      <c r="IC19" s="280"/>
      <c r="ID19" s="280"/>
      <c r="IE19" s="280"/>
      <c r="IF19" s="280"/>
      <c r="IG19" s="280"/>
      <c r="IH19" s="280"/>
      <c r="II19" s="280"/>
      <c r="IJ19" s="280"/>
      <c r="IK19" s="280"/>
      <c r="IL19" s="280"/>
      <c r="IM19" s="280"/>
      <c r="IN19" s="280"/>
      <c r="IO19" s="280"/>
    </row>
    <row r="20" spans="1:249" s="21" customFormat="1" ht="105" customHeight="1">
      <c r="A20" s="945">
        <f>COUNT($A$3:A19)+1</f>
        <v>5</v>
      </c>
      <c r="B20" s="323" t="s">
        <v>341</v>
      </c>
      <c r="C20" s="943" t="s">
        <v>41</v>
      </c>
      <c r="D20" s="944">
        <v>1</v>
      </c>
      <c r="E20" s="270"/>
      <c r="F20" s="270">
        <f t="shared" si="0"/>
        <v>0</v>
      </c>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row>
    <row r="21" spans="1:249" s="21" customFormat="1">
      <c r="A21" s="945"/>
      <c r="B21" s="746"/>
      <c r="C21" s="943"/>
      <c r="D21" s="944"/>
      <c r="E21" s="270"/>
      <c r="F21" s="27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c r="FU21" s="280"/>
      <c r="FV21" s="280"/>
      <c r="FW21" s="280"/>
      <c r="FX21" s="280"/>
      <c r="FY21" s="280"/>
      <c r="FZ21" s="280"/>
      <c r="GA21" s="280"/>
      <c r="GB21" s="280"/>
      <c r="GC21" s="280"/>
      <c r="GD21" s="280"/>
      <c r="GE21" s="280"/>
      <c r="GF21" s="280"/>
      <c r="GG21" s="280"/>
      <c r="GH21" s="280"/>
      <c r="GI21" s="280"/>
      <c r="GJ21" s="280"/>
      <c r="GK21" s="280"/>
      <c r="GL21" s="280"/>
      <c r="GM21" s="280"/>
      <c r="GN21" s="280"/>
      <c r="GO21" s="280"/>
      <c r="GP21" s="280"/>
      <c r="GQ21" s="280"/>
      <c r="GR21" s="280"/>
      <c r="GS21" s="280"/>
      <c r="GT21" s="280"/>
      <c r="GU21" s="280"/>
      <c r="GV21" s="280"/>
      <c r="GW21" s="280"/>
      <c r="GX21" s="280"/>
      <c r="GY21" s="280"/>
      <c r="GZ21" s="280"/>
      <c r="HA21" s="280"/>
      <c r="HB21" s="280"/>
      <c r="HC21" s="280"/>
      <c r="HD21" s="280"/>
      <c r="HE21" s="280"/>
      <c r="HF21" s="280"/>
      <c r="HG21" s="280"/>
      <c r="HH21" s="280"/>
      <c r="HI21" s="280"/>
      <c r="HJ21" s="280"/>
      <c r="HK21" s="280"/>
      <c r="HL21" s="280"/>
      <c r="HM21" s="280"/>
      <c r="HN21" s="280"/>
      <c r="HO21" s="280"/>
      <c r="HP21" s="280"/>
      <c r="HQ21" s="280"/>
      <c r="HR21" s="280"/>
      <c r="HS21" s="280"/>
      <c r="HT21" s="280"/>
      <c r="HU21" s="280"/>
      <c r="HV21" s="280"/>
      <c r="HW21" s="280"/>
      <c r="HX21" s="280"/>
      <c r="HY21" s="280"/>
      <c r="HZ21" s="280"/>
      <c r="IA21" s="280"/>
      <c r="IB21" s="280"/>
      <c r="IC21" s="280"/>
      <c r="ID21" s="280"/>
      <c r="IE21" s="280"/>
      <c r="IF21" s="280"/>
      <c r="IG21" s="280"/>
      <c r="IH21" s="280"/>
      <c r="II21" s="280"/>
      <c r="IJ21" s="280"/>
      <c r="IK21" s="280"/>
      <c r="IL21" s="280"/>
      <c r="IM21" s="280"/>
      <c r="IN21" s="280"/>
      <c r="IO21" s="280"/>
    </row>
    <row r="22" spans="1:249" s="21" customFormat="1" ht="139.5" customHeight="1">
      <c r="A22" s="942" t="s">
        <v>188</v>
      </c>
      <c r="B22" s="1002" t="s">
        <v>296</v>
      </c>
      <c r="C22" s="943"/>
      <c r="D22" s="944"/>
      <c r="E22" s="270"/>
      <c r="F22" s="270">
        <f t="shared" si="0"/>
        <v>0</v>
      </c>
      <c r="G22" s="1003"/>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row>
    <row r="23" spans="1:249" s="21" customFormat="1" ht="38.25">
      <c r="A23" s="945"/>
      <c r="B23" s="295" t="s">
        <v>276</v>
      </c>
      <c r="C23" s="943"/>
      <c r="D23" s="944"/>
      <c r="E23" s="270"/>
      <c r="F23" s="270">
        <f t="shared" si="0"/>
        <v>0</v>
      </c>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80"/>
      <c r="GQ23" s="280"/>
      <c r="GR23" s="280"/>
      <c r="GS23" s="280"/>
      <c r="GT23" s="280"/>
      <c r="GU23" s="280"/>
      <c r="GV23" s="280"/>
      <c r="GW23" s="280"/>
      <c r="GX23" s="280"/>
      <c r="GY23" s="280"/>
      <c r="GZ23" s="280"/>
      <c r="HA23" s="280"/>
      <c r="HB23" s="280"/>
      <c r="HC23" s="280"/>
      <c r="HD23" s="280"/>
      <c r="HE23" s="280"/>
      <c r="HF23" s="280"/>
      <c r="HG23" s="280"/>
      <c r="HH23" s="280"/>
      <c r="HI23" s="280"/>
      <c r="HJ23" s="280"/>
      <c r="HK23" s="280"/>
      <c r="HL23" s="280"/>
      <c r="HM23" s="280"/>
      <c r="HN23" s="280"/>
      <c r="HO23" s="280"/>
      <c r="HP23" s="280"/>
      <c r="HQ23" s="280"/>
      <c r="HR23" s="280"/>
      <c r="HS23" s="280"/>
      <c r="HT23" s="280"/>
      <c r="HU23" s="280"/>
      <c r="HV23" s="280"/>
      <c r="HW23" s="280"/>
      <c r="HX23" s="280"/>
      <c r="HY23" s="280"/>
      <c r="HZ23" s="280"/>
      <c r="IA23" s="280"/>
      <c r="IB23" s="280"/>
      <c r="IC23" s="280"/>
      <c r="ID23" s="280"/>
      <c r="IE23" s="280"/>
      <c r="IF23" s="280"/>
      <c r="IG23" s="280"/>
      <c r="IH23" s="280"/>
      <c r="II23" s="280"/>
      <c r="IJ23" s="280"/>
      <c r="IK23" s="280"/>
      <c r="IL23" s="280"/>
      <c r="IM23" s="280"/>
      <c r="IN23" s="280"/>
      <c r="IO23" s="280"/>
    </row>
    <row r="24" spans="1:249" s="21" customFormat="1" ht="64.5" customHeight="1">
      <c r="A24" s="945"/>
      <c r="B24" s="295" t="s">
        <v>244</v>
      </c>
      <c r="C24" s="943"/>
      <c r="D24" s="944"/>
      <c r="E24" s="270"/>
      <c r="F24" s="270">
        <f t="shared" si="0"/>
        <v>0</v>
      </c>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c r="HG24" s="280"/>
      <c r="HH24" s="280"/>
      <c r="HI24" s="280"/>
      <c r="HJ24" s="280"/>
      <c r="HK24" s="280"/>
      <c r="HL24" s="280"/>
      <c r="HM24" s="280"/>
      <c r="HN24" s="280"/>
      <c r="HO24" s="280"/>
      <c r="HP24" s="280"/>
      <c r="HQ24" s="280"/>
      <c r="HR24" s="280"/>
      <c r="HS24" s="280"/>
      <c r="HT24" s="280"/>
      <c r="HU24" s="280"/>
      <c r="HV24" s="280"/>
      <c r="HW24" s="280"/>
      <c r="HX24" s="280"/>
      <c r="HY24" s="280"/>
      <c r="HZ24" s="280"/>
      <c r="IA24" s="280"/>
      <c r="IB24" s="280"/>
      <c r="IC24" s="280"/>
      <c r="ID24" s="280"/>
      <c r="IE24" s="280"/>
      <c r="IF24" s="280"/>
      <c r="IG24" s="280"/>
      <c r="IH24" s="280"/>
      <c r="II24" s="280"/>
      <c r="IJ24" s="280"/>
      <c r="IK24" s="280"/>
      <c r="IL24" s="280"/>
      <c r="IM24" s="280"/>
      <c r="IN24" s="280"/>
      <c r="IO24" s="280"/>
    </row>
    <row r="25" spans="1:249" s="21" customFormat="1" ht="38.25">
      <c r="A25" s="945"/>
      <c r="B25" s="889" t="s">
        <v>297</v>
      </c>
      <c r="C25" s="943"/>
      <c r="D25" s="944"/>
      <c r="E25" s="270"/>
      <c r="F25" s="270">
        <f t="shared" si="0"/>
        <v>0</v>
      </c>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c r="GG25" s="280"/>
      <c r="GH25" s="280"/>
      <c r="GI25" s="280"/>
      <c r="GJ25" s="280"/>
      <c r="GK25" s="280"/>
      <c r="GL25" s="280"/>
      <c r="GM25" s="280"/>
      <c r="GN25" s="280"/>
      <c r="GO25" s="280"/>
      <c r="GP25" s="280"/>
      <c r="GQ25" s="280"/>
      <c r="GR25" s="280"/>
      <c r="GS25" s="280"/>
      <c r="GT25" s="280"/>
      <c r="GU25" s="280"/>
      <c r="GV25" s="280"/>
      <c r="GW25" s="280"/>
      <c r="GX25" s="280"/>
      <c r="GY25" s="280"/>
      <c r="GZ25" s="280"/>
      <c r="HA25" s="280"/>
      <c r="HB25" s="280"/>
      <c r="HC25" s="280"/>
      <c r="HD25" s="280"/>
      <c r="HE25" s="280"/>
      <c r="HF25" s="280"/>
      <c r="HG25" s="280"/>
      <c r="HH25" s="280"/>
      <c r="HI25" s="280"/>
      <c r="HJ25" s="280"/>
      <c r="HK25" s="280"/>
      <c r="HL25" s="280"/>
      <c r="HM25" s="280"/>
      <c r="HN25" s="280"/>
      <c r="HO25" s="280"/>
      <c r="HP25" s="280"/>
      <c r="HQ25" s="280"/>
      <c r="HR25" s="280"/>
      <c r="HS25" s="280"/>
      <c r="HT25" s="280"/>
      <c r="HU25" s="280"/>
      <c r="HV25" s="280"/>
      <c r="HW25" s="280"/>
      <c r="HX25" s="280"/>
      <c r="HY25" s="280"/>
      <c r="HZ25" s="280"/>
      <c r="IA25" s="280"/>
      <c r="IB25" s="280"/>
      <c r="IC25" s="280"/>
      <c r="ID25" s="280"/>
      <c r="IE25" s="280"/>
      <c r="IF25" s="280"/>
      <c r="IG25" s="280"/>
      <c r="IH25" s="280"/>
      <c r="II25" s="280"/>
      <c r="IJ25" s="280"/>
      <c r="IK25" s="280"/>
      <c r="IL25" s="280"/>
      <c r="IM25" s="280"/>
      <c r="IN25" s="280"/>
      <c r="IO25" s="280"/>
    </row>
    <row r="26" spans="1:249" s="21" customFormat="1" ht="25.5">
      <c r="A26" s="945"/>
      <c r="B26" s="297" t="s">
        <v>298</v>
      </c>
      <c r="C26" s="943"/>
      <c r="D26" s="944"/>
      <c r="E26" s="270"/>
      <c r="F26" s="270">
        <f t="shared" si="0"/>
        <v>0</v>
      </c>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c r="HD26" s="280"/>
      <c r="HE26" s="280"/>
      <c r="HF26" s="280"/>
      <c r="HG26" s="280"/>
      <c r="HH26" s="280"/>
      <c r="HI26" s="280"/>
      <c r="HJ26" s="280"/>
      <c r="HK26" s="280"/>
      <c r="HL26" s="280"/>
      <c r="HM26" s="280"/>
      <c r="HN26" s="280"/>
      <c r="HO26" s="280"/>
      <c r="HP26" s="280"/>
      <c r="HQ26" s="280"/>
      <c r="HR26" s="280"/>
      <c r="HS26" s="280"/>
      <c r="HT26" s="280"/>
      <c r="HU26" s="280"/>
      <c r="HV26" s="280"/>
      <c r="HW26" s="280"/>
      <c r="HX26" s="280"/>
      <c r="HY26" s="280"/>
      <c r="HZ26" s="280"/>
      <c r="IA26" s="280"/>
      <c r="IB26" s="280"/>
      <c r="IC26" s="280"/>
      <c r="ID26" s="280"/>
      <c r="IE26" s="280"/>
      <c r="IF26" s="280"/>
      <c r="IG26" s="280"/>
      <c r="IH26" s="280"/>
      <c r="II26" s="280"/>
      <c r="IJ26" s="280"/>
      <c r="IK26" s="280"/>
      <c r="IL26" s="280"/>
      <c r="IM26" s="280"/>
      <c r="IN26" s="280"/>
      <c r="IO26" s="280"/>
    </row>
    <row r="27" spans="1:249" s="21" customFormat="1">
      <c r="A27" s="945"/>
      <c r="B27" s="889" t="s">
        <v>187</v>
      </c>
      <c r="C27" s="943"/>
      <c r="D27" s="944"/>
      <c r="E27" s="270"/>
      <c r="F27" s="270">
        <f t="shared" si="0"/>
        <v>0</v>
      </c>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c r="FU27" s="280"/>
      <c r="FV27" s="280"/>
      <c r="FW27" s="280"/>
      <c r="FX27" s="280"/>
      <c r="FY27" s="280"/>
      <c r="FZ27" s="280"/>
      <c r="GA27" s="280"/>
      <c r="GB27" s="280"/>
      <c r="GC27" s="280"/>
      <c r="GD27" s="280"/>
      <c r="GE27" s="280"/>
      <c r="GF27" s="280"/>
      <c r="GG27" s="280"/>
      <c r="GH27" s="280"/>
      <c r="GI27" s="280"/>
      <c r="GJ27" s="280"/>
      <c r="GK27" s="280"/>
      <c r="GL27" s="280"/>
      <c r="GM27" s="280"/>
      <c r="GN27" s="280"/>
      <c r="GO27" s="280"/>
      <c r="GP27" s="280"/>
      <c r="GQ27" s="280"/>
      <c r="GR27" s="280"/>
      <c r="GS27" s="280"/>
      <c r="GT27" s="280"/>
      <c r="GU27" s="280"/>
      <c r="GV27" s="280"/>
      <c r="GW27" s="280"/>
      <c r="GX27" s="280"/>
      <c r="GY27" s="280"/>
      <c r="GZ27" s="280"/>
      <c r="HA27" s="280"/>
      <c r="HB27" s="280"/>
      <c r="HC27" s="280"/>
      <c r="HD27" s="280"/>
      <c r="HE27" s="280"/>
      <c r="HF27" s="280"/>
      <c r="HG27" s="280"/>
      <c r="HH27" s="280"/>
      <c r="HI27" s="280"/>
      <c r="HJ27" s="280"/>
      <c r="HK27" s="280"/>
      <c r="HL27" s="280"/>
      <c r="HM27" s="280"/>
      <c r="HN27" s="280"/>
      <c r="HO27" s="280"/>
      <c r="HP27" s="280"/>
      <c r="HQ27" s="280"/>
      <c r="HR27" s="280"/>
      <c r="HS27" s="280"/>
      <c r="HT27" s="280"/>
      <c r="HU27" s="280"/>
      <c r="HV27" s="280"/>
      <c r="HW27" s="280"/>
      <c r="HX27" s="280"/>
      <c r="HY27" s="280"/>
      <c r="HZ27" s="280"/>
      <c r="IA27" s="280"/>
      <c r="IB27" s="280"/>
      <c r="IC27" s="280"/>
      <c r="ID27" s="280"/>
      <c r="IE27" s="280"/>
      <c r="IF27" s="280"/>
      <c r="IG27" s="280"/>
      <c r="IH27" s="280"/>
      <c r="II27" s="280"/>
      <c r="IJ27" s="280"/>
      <c r="IK27" s="280"/>
      <c r="IL27" s="280"/>
      <c r="IM27" s="280"/>
      <c r="IN27" s="280"/>
      <c r="IO27" s="280"/>
    </row>
    <row r="28" spans="1:249" s="21" customFormat="1">
      <c r="A28" s="945"/>
      <c r="B28" s="323"/>
      <c r="C28" s="943"/>
      <c r="D28" s="944"/>
      <c r="E28" s="270"/>
      <c r="F28" s="270">
        <f t="shared" si="0"/>
        <v>0</v>
      </c>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c r="FU28" s="280"/>
      <c r="FV28" s="280"/>
      <c r="FW28" s="280"/>
      <c r="FX28" s="280"/>
      <c r="FY28" s="280"/>
      <c r="FZ28" s="280"/>
      <c r="GA28" s="280"/>
      <c r="GB28" s="280"/>
      <c r="GC28" s="280"/>
      <c r="GD28" s="280"/>
      <c r="GE28" s="280"/>
      <c r="GF28" s="280"/>
      <c r="GG28" s="280"/>
      <c r="GH28" s="280"/>
      <c r="GI28" s="280"/>
      <c r="GJ28" s="280"/>
      <c r="GK28" s="280"/>
      <c r="GL28" s="280"/>
      <c r="GM28" s="280"/>
      <c r="GN28" s="280"/>
      <c r="GO28" s="280"/>
      <c r="GP28" s="280"/>
      <c r="GQ28" s="280"/>
      <c r="GR28" s="280"/>
      <c r="GS28" s="280"/>
      <c r="GT28" s="280"/>
      <c r="GU28" s="280"/>
      <c r="GV28" s="280"/>
      <c r="GW28" s="280"/>
      <c r="GX28" s="280"/>
      <c r="GY28" s="280"/>
      <c r="GZ28" s="280"/>
      <c r="HA28" s="280"/>
      <c r="HB28" s="280"/>
      <c r="HC28" s="280"/>
      <c r="HD28" s="280"/>
      <c r="HE28" s="280"/>
      <c r="HF28" s="280"/>
      <c r="HG28" s="280"/>
      <c r="HH28" s="280"/>
      <c r="HI28" s="280"/>
      <c r="HJ28" s="280"/>
      <c r="HK28" s="280"/>
      <c r="HL28" s="280"/>
      <c r="HM28" s="280"/>
      <c r="HN28" s="280"/>
      <c r="HO28" s="280"/>
      <c r="HP28" s="280"/>
      <c r="HQ28" s="280"/>
      <c r="HR28" s="280"/>
      <c r="HS28" s="280"/>
      <c r="HT28" s="280"/>
      <c r="HU28" s="280"/>
      <c r="HV28" s="280"/>
      <c r="HW28" s="280"/>
      <c r="HX28" s="280"/>
      <c r="HY28" s="280"/>
      <c r="HZ28" s="280"/>
      <c r="IA28" s="280"/>
      <c r="IB28" s="280"/>
      <c r="IC28" s="280"/>
      <c r="ID28" s="280"/>
      <c r="IE28" s="280"/>
      <c r="IF28" s="280"/>
      <c r="IG28" s="280"/>
      <c r="IH28" s="280"/>
      <c r="II28" s="280"/>
      <c r="IJ28" s="280"/>
      <c r="IK28" s="280"/>
      <c r="IL28" s="280"/>
      <c r="IM28" s="280"/>
      <c r="IN28" s="280"/>
      <c r="IO28" s="280"/>
    </row>
    <row r="29" spans="1:249" s="21" customFormat="1" ht="80.25" customHeight="1">
      <c r="A29" s="945">
        <f>COUNT($A$4:A28)+1</f>
        <v>6</v>
      </c>
      <c r="B29" s="745" t="s">
        <v>299</v>
      </c>
      <c r="C29" s="943" t="s">
        <v>41</v>
      </c>
      <c r="D29" s="944">
        <v>1</v>
      </c>
      <c r="E29" s="270"/>
      <c r="F29" s="270">
        <f t="shared" si="0"/>
        <v>0</v>
      </c>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c r="FU29" s="280"/>
      <c r="FV29" s="280"/>
      <c r="FW29" s="280"/>
      <c r="FX29" s="280"/>
      <c r="FY29" s="280"/>
      <c r="FZ29" s="280"/>
      <c r="GA29" s="280"/>
      <c r="GB29" s="280"/>
      <c r="GC29" s="280"/>
      <c r="GD29" s="280"/>
      <c r="GE29" s="280"/>
      <c r="GF29" s="280"/>
      <c r="GG29" s="280"/>
      <c r="GH29" s="280"/>
      <c r="GI29" s="280"/>
      <c r="GJ29" s="280"/>
      <c r="GK29" s="280"/>
      <c r="GL29" s="280"/>
      <c r="GM29" s="280"/>
      <c r="GN29" s="280"/>
      <c r="GO29" s="280"/>
      <c r="GP29" s="280"/>
      <c r="GQ29" s="280"/>
      <c r="GR29" s="280"/>
      <c r="GS29" s="280"/>
      <c r="GT29" s="280"/>
      <c r="GU29" s="280"/>
      <c r="GV29" s="280"/>
      <c r="GW29" s="280"/>
      <c r="GX29" s="280"/>
      <c r="GY29" s="280"/>
      <c r="GZ29" s="280"/>
      <c r="HA29" s="280"/>
      <c r="HB29" s="280"/>
      <c r="HC29" s="280"/>
      <c r="HD29" s="280"/>
      <c r="HE29" s="280"/>
      <c r="HF29" s="280"/>
      <c r="HG29" s="280"/>
      <c r="HH29" s="280"/>
      <c r="HI29" s="280"/>
      <c r="HJ29" s="280"/>
      <c r="HK29" s="280"/>
      <c r="HL29" s="280"/>
      <c r="HM29" s="280"/>
      <c r="HN29" s="280"/>
      <c r="HO29" s="280"/>
      <c r="HP29" s="280"/>
      <c r="HQ29" s="280"/>
      <c r="HR29" s="280"/>
      <c r="HS29" s="280"/>
      <c r="HT29" s="280"/>
      <c r="HU29" s="280"/>
      <c r="HV29" s="280"/>
      <c r="HW29" s="280"/>
      <c r="HX29" s="280"/>
      <c r="HY29" s="280"/>
      <c r="HZ29" s="280"/>
      <c r="IA29" s="280"/>
      <c r="IB29" s="280"/>
      <c r="IC29" s="280"/>
      <c r="ID29" s="280"/>
      <c r="IE29" s="280"/>
      <c r="IF29" s="280"/>
      <c r="IG29" s="280"/>
      <c r="IH29" s="280"/>
      <c r="II29" s="280"/>
      <c r="IJ29" s="280"/>
      <c r="IK29" s="280"/>
      <c r="IL29" s="280"/>
      <c r="IM29" s="280"/>
      <c r="IN29" s="280"/>
      <c r="IO29" s="280"/>
    </row>
    <row r="30" spans="1:249" s="21" customFormat="1">
      <c r="A30" s="945"/>
      <c r="B30" s="323"/>
      <c r="C30" s="943"/>
      <c r="D30" s="944"/>
      <c r="E30" s="270"/>
      <c r="F30" s="270">
        <f t="shared" si="0"/>
        <v>0</v>
      </c>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c r="FU30" s="280"/>
      <c r="FV30" s="280"/>
      <c r="FW30" s="280"/>
      <c r="FX30" s="280"/>
      <c r="FY30" s="280"/>
      <c r="FZ30" s="280"/>
      <c r="GA30" s="280"/>
      <c r="GB30" s="280"/>
      <c r="GC30" s="280"/>
      <c r="GD30" s="280"/>
      <c r="GE30" s="280"/>
      <c r="GF30" s="280"/>
      <c r="GG30" s="280"/>
      <c r="GH30" s="280"/>
      <c r="GI30" s="280"/>
      <c r="GJ30" s="280"/>
      <c r="GK30" s="280"/>
      <c r="GL30" s="280"/>
      <c r="GM30" s="280"/>
      <c r="GN30" s="280"/>
      <c r="GO30" s="280"/>
      <c r="GP30" s="280"/>
      <c r="GQ30" s="280"/>
      <c r="GR30" s="280"/>
      <c r="GS30" s="280"/>
      <c r="GT30" s="280"/>
      <c r="GU30" s="280"/>
      <c r="GV30" s="280"/>
      <c r="GW30" s="280"/>
      <c r="GX30" s="280"/>
      <c r="GY30" s="280"/>
      <c r="GZ30" s="280"/>
      <c r="HA30" s="280"/>
      <c r="HB30" s="280"/>
      <c r="HC30" s="280"/>
      <c r="HD30" s="280"/>
      <c r="HE30" s="280"/>
      <c r="HF30" s="280"/>
      <c r="HG30" s="280"/>
      <c r="HH30" s="280"/>
      <c r="HI30" s="280"/>
      <c r="HJ30" s="280"/>
      <c r="HK30" s="280"/>
      <c r="HL30" s="280"/>
      <c r="HM30" s="280"/>
      <c r="HN30" s="280"/>
      <c r="HO30" s="280"/>
      <c r="HP30" s="280"/>
      <c r="HQ30" s="280"/>
      <c r="HR30" s="280"/>
      <c r="HS30" s="280"/>
      <c r="HT30" s="280"/>
      <c r="HU30" s="280"/>
      <c r="HV30" s="280"/>
      <c r="HW30" s="280"/>
      <c r="HX30" s="280"/>
      <c r="HY30" s="280"/>
      <c r="HZ30" s="280"/>
      <c r="IA30" s="280"/>
      <c r="IB30" s="280"/>
      <c r="IC30" s="280"/>
      <c r="ID30" s="280"/>
      <c r="IE30" s="280"/>
      <c r="IF30" s="280"/>
      <c r="IG30" s="280"/>
      <c r="IH30" s="280"/>
      <c r="II30" s="280"/>
      <c r="IJ30" s="280"/>
      <c r="IK30" s="280"/>
      <c r="IL30" s="280"/>
      <c r="IM30" s="280"/>
      <c r="IN30" s="280"/>
      <c r="IO30" s="280"/>
    </row>
    <row r="31" spans="1:249" s="21" customFormat="1" ht="63.75">
      <c r="A31" s="945">
        <f>COUNT($A$4:A30)+1</f>
        <v>7</v>
      </c>
      <c r="B31" s="745" t="s">
        <v>300</v>
      </c>
      <c r="C31" s="943" t="s">
        <v>41</v>
      </c>
      <c r="D31" s="944">
        <v>1</v>
      </c>
      <c r="E31" s="270"/>
      <c r="F31" s="270">
        <f t="shared" si="0"/>
        <v>0</v>
      </c>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c r="FU31" s="280"/>
      <c r="FV31" s="280"/>
      <c r="FW31" s="280"/>
      <c r="FX31" s="280"/>
      <c r="FY31" s="280"/>
      <c r="FZ31" s="280"/>
      <c r="GA31" s="280"/>
      <c r="GB31" s="280"/>
      <c r="GC31" s="280"/>
      <c r="GD31" s="280"/>
      <c r="GE31" s="280"/>
      <c r="GF31" s="280"/>
      <c r="GG31" s="280"/>
      <c r="GH31" s="280"/>
      <c r="GI31" s="280"/>
      <c r="GJ31" s="280"/>
      <c r="GK31" s="280"/>
      <c r="GL31" s="280"/>
      <c r="GM31" s="280"/>
      <c r="GN31" s="280"/>
      <c r="GO31" s="280"/>
      <c r="GP31" s="280"/>
      <c r="GQ31" s="280"/>
      <c r="GR31" s="280"/>
      <c r="GS31" s="280"/>
      <c r="GT31" s="280"/>
      <c r="GU31" s="280"/>
      <c r="GV31" s="280"/>
      <c r="GW31" s="280"/>
      <c r="GX31" s="280"/>
      <c r="GY31" s="280"/>
      <c r="GZ31" s="280"/>
      <c r="HA31" s="280"/>
      <c r="HB31" s="280"/>
      <c r="HC31" s="280"/>
      <c r="HD31" s="280"/>
      <c r="HE31" s="280"/>
      <c r="HF31" s="280"/>
      <c r="HG31" s="280"/>
      <c r="HH31" s="280"/>
      <c r="HI31" s="280"/>
      <c r="HJ31" s="280"/>
      <c r="HK31" s="280"/>
      <c r="HL31" s="280"/>
      <c r="HM31" s="280"/>
      <c r="HN31" s="280"/>
      <c r="HO31" s="280"/>
      <c r="HP31" s="280"/>
      <c r="HQ31" s="280"/>
      <c r="HR31" s="280"/>
      <c r="HS31" s="280"/>
      <c r="HT31" s="280"/>
      <c r="HU31" s="280"/>
      <c r="HV31" s="280"/>
      <c r="HW31" s="280"/>
      <c r="HX31" s="280"/>
      <c r="HY31" s="280"/>
      <c r="HZ31" s="280"/>
      <c r="IA31" s="280"/>
      <c r="IB31" s="280"/>
      <c r="IC31" s="280"/>
      <c r="ID31" s="280"/>
      <c r="IE31" s="280"/>
      <c r="IF31" s="280"/>
      <c r="IG31" s="280"/>
      <c r="IH31" s="280"/>
      <c r="II31" s="280"/>
      <c r="IJ31" s="280"/>
      <c r="IK31" s="280"/>
      <c r="IL31" s="280"/>
      <c r="IM31" s="280"/>
      <c r="IN31" s="280"/>
      <c r="IO31" s="280"/>
    </row>
    <row r="32" spans="1:249" s="21" customFormat="1">
      <c r="A32" s="945"/>
      <c r="B32" s="323"/>
      <c r="C32" s="943"/>
      <c r="D32" s="944"/>
      <c r="E32" s="270"/>
      <c r="F32" s="270">
        <f t="shared" si="0"/>
        <v>0</v>
      </c>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280"/>
      <c r="FQ32" s="280"/>
      <c r="FR32" s="280"/>
      <c r="FS32" s="280"/>
      <c r="FT32" s="280"/>
      <c r="FU32" s="280"/>
      <c r="FV32" s="280"/>
      <c r="FW32" s="280"/>
      <c r="FX32" s="280"/>
      <c r="FY32" s="280"/>
      <c r="FZ32" s="280"/>
      <c r="GA32" s="280"/>
      <c r="GB32" s="280"/>
      <c r="GC32" s="280"/>
      <c r="GD32" s="280"/>
      <c r="GE32" s="280"/>
      <c r="GF32" s="280"/>
      <c r="GG32" s="280"/>
      <c r="GH32" s="280"/>
      <c r="GI32" s="280"/>
      <c r="GJ32" s="280"/>
      <c r="GK32" s="280"/>
      <c r="GL32" s="280"/>
      <c r="GM32" s="280"/>
      <c r="GN32" s="280"/>
      <c r="GO32" s="280"/>
      <c r="GP32" s="280"/>
      <c r="GQ32" s="280"/>
      <c r="GR32" s="280"/>
      <c r="GS32" s="280"/>
      <c r="GT32" s="280"/>
      <c r="GU32" s="280"/>
      <c r="GV32" s="280"/>
      <c r="GW32" s="280"/>
      <c r="GX32" s="280"/>
      <c r="GY32" s="280"/>
      <c r="GZ32" s="280"/>
      <c r="HA32" s="280"/>
      <c r="HB32" s="280"/>
      <c r="HC32" s="280"/>
      <c r="HD32" s="280"/>
      <c r="HE32" s="280"/>
      <c r="HF32" s="280"/>
      <c r="HG32" s="280"/>
      <c r="HH32" s="280"/>
      <c r="HI32" s="280"/>
      <c r="HJ32" s="280"/>
      <c r="HK32" s="280"/>
      <c r="HL32" s="280"/>
      <c r="HM32" s="280"/>
      <c r="HN32" s="280"/>
      <c r="HO32" s="280"/>
      <c r="HP32" s="280"/>
      <c r="HQ32" s="280"/>
      <c r="HR32" s="280"/>
      <c r="HS32" s="280"/>
      <c r="HT32" s="280"/>
      <c r="HU32" s="280"/>
      <c r="HV32" s="280"/>
      <c r="HW32" s="280"/>
      <c r="HX32" s="280"/>
      <c r="HY32" s="280"/>
      <c r="HZ32" s="280"/>
      <c r="IA32" s="280"/>
      <c r="IB32" s="280"/>
      <c r="IC32" s="280"/>
      <c r="ID32" s="280"/>
      <c r="IE32" s="280"/>
      <c r="IF32" s="280"/>
      <c r="IG32" s="280"/>
      <c r="IH32" s="280"/>
      <c r="II32" s="280"/>
      <c r="IJ32" s="280"/>
      <c r="IK32" s="280"/>
      <c r="IL32" s="280"/>
      <c r="IM32" s="280"/>
      <c r="IN32" s="280"/>
      <c r="IO32" s="280"/>
    </row>
    <row r="33" spans="1:249" s="21" customFormat="1" ht="79.5" customHeight="1">
      <c r="A33" s="945">
        <f>COUNT($A$4:A32)+1</f>
        <v>8</v>
      </c>
      <c r="B33" s="745" t="s">
        <v>301</v>
      </c>
      <c r="C33" s="943" t="s">
        <v>41</v>
      </c>
      <c r="D33" s="944">
        <v>1</v>
      </c>
      <c r="E33" s="270"/>
      <c r="F33" s="270">
        <f t="shared" si="0"/>
        <v>0</v>
      </c>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c r="FU33" s="280"/>
      <c r="FV33" s="280"/>
      <c r="FW33" s="280"/>
      <c r="FX33" s="280"/>
      <c r="FY33" s="280"/>
      <c r="FZ33" s="280"/>
      <c r="GA33" s="280"/>
      <c r="GB33" s="280"/>
      <c r="GC33" s="280"/>
      <c r="GD33" s="280"/>
      <c r="GE33" s="280"/>
      <c r="GF33" s="280"/>
      <c r="GG33" s="280"/>
      <c r="GH33" s="280"/>
      <c r="GI33" s="280"/>
      <c r="GJ33" s="280"/>
      <c r="GK33" s="280"/>
      <c r="GL33" s="280"/>
      <c r="GM33" s="280"/>
      <c r="GN33" s="280"/>
      <c r="GO33" s="280"/>
      <c r="GP33" s="280"/>
      <c r="GQ33" s="280"/>
      <c r="GR33" s="280"/>
      <c r="GS33" s="280"/>
      <c r="GT33" s="280"/>
      <c r="GU33" s="280"/>
      <c r="GV33" s="280"/>
      <c r="GW33" s="280"/>
      <c r="GX33" s="280"/>
      <c r="GY33" s="280"/>
      <c r="GZ33" s="280"/>
      <c r="HA33" s="280"/>
      <c r="HB33" s="280"/>
      <c r="HC33" s="280"/>
      <c r="HD33" s="280"/>
      <c r="HE33" s="280"/>
      <c r="HF33" s="280"/>
      <c r="HG33" s="280"/>
      <c r="HH33" s="280"/>
      <c r="HI33" s="280"/>
      <c r="HJ33" s="280"/>
      <c r="HK33" s="280"/>
      <c r="HL33" s="280"/>
      <c r="HM33" s="280"/>
      <c r="HN33" s="280"/>
      <c r="HO33" s="280"/>
      <c r="HP33" s="280"/>
      <c r="HQ33" s="280"/>
      <c r="HR33" s="280"/>
      <c r="HS33" s="280"/>
      <c r="HT33" s="280"/>
      <c r="HU33" s="280"/>
      <c r="HV33" s="280"/>
      <c r="HW33" s="280"/>
      <c r="HX33" s="280"/>
      <c r="HY33" s="280"/>
      <c r="HZ33" s="280"/>
      <c r="IA33" s="280"/>
      <c r="IB33" s="280"/>
      <c r="IC33" s="280"/>
      <c r="ID33" s="280"/>
      <c r="IE33" s="280"/>
      <c r="IF33" s="280"/>
      <c r="IG33" s="280"/>
      <c r="IH33" s="280"/>
      <c r="II33" s="280"/>
      <c r="IJ33" s="280"/>
      <c r="IK33" s="280"/>
      <c r="IL33" s="280"/>
      <c r="IM33" s="280"/>
      <c r="IN33" s="280"/>
      <c r="IO33" s="280"/>
    </row>
    <row r="34" spans="1:249" s="21" customFormat="1">
      <c r="A34" s="945"/>
      <c r="B34" s="323"/>
      <c r="C34" s="943"/>
      <c r="D34" s="944"/>
      <c r="E34" s="270"/>
      <c r="F34" s="270">
        <f t="shared" si="0"/>
        <v>0</v>
      </c>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c r="FU34" s="280"/>
      <c r="FV34" s="280"/>
      <c r="FW34" s="280"/>
      <c r="FX34" s="280"/>
      <c r="FY34" s="280"/>
      <c r="FZ34" s="280"/>
      <c r="GA34" s="280"/>
      <c r="GB34" s="280"/>
      <c r="GC34" s="280"/>
      <c r="GD34" s="280"/>
      <c r="GE34" s="280"/>
      <c r="GF34" s="280"/>
      <c r="GG34" s="280"/>
      <c r="GH34" s="280"/>
      <c r="GI34" s="280"/>
      <c r="GJ34" s="280"/>
      <c r="GK34" s="280"/>
      <c r="GL34" s="280"/>
      <c r="GM34" s="280"/>
      <c r="GN34" s="280"/>
      <c r="GO34" s="280"/>
      <c r="GP34" s="280"/>
      <c r="GQ34" s="280"/>
      <c r="GR34" s="280"/>
      <c r="GS34" s="280"/>
      <c r="GT34" s="280"/>
      <c r="GU34" s="280"/>
      <c r="GV34" s="280"/>
      <c r="GW34" s="280"/>
      <c r="GX34" s="280"/>
      <c r="GY34" s="280"/>
      <c r="GZ34" s="280"/>
      <c r="HA34" s="280"/>
      <c r="HB34" s="280"/>
      <c r="HC34" s="280"/>
      <c r="HD34" s="280"/>
      <c r="HE34" s="280"/>
      <c r="HF34" s="280"/>
      <c r="HG34" s="280"/>
      <c r="HH34" s="280"/>
      <c r="HI34" s="280"/>
      <c r="HJ34" s="280"/>
      <c r="HK34" s="280"/>
      <c r="HL34" s="280"/>
      <c r="HM34" s="280"/>
      <c r="HN34" s="280"/>
      <c r="HO34" s="280"/>
      <c r="HP34" s="280"/>
      <c r="HQ34" s="280"/>
      <c r="HR34" s="280"/>
      <c r="HS34" s="280"/>
      <c r="HT34" s="280"/>
      <c r="HU34" s="280"/>
      <c r="HV34" s="280"/>
      <c r="HW34" s="280"/>
      <c r="HX34" s="280"/>
      <c r="HY34" s="280"/>
      <c r="HZ34" s="280"/>
      <c r="IA34" s="280"/>
      <c r="IB34" s="280"/>
      <c r="IC34" s="280"/>
      <c r="ID34" s="280"/>
      <c r="IE34" s="280"/>
      <c r="IF34" s="280"/>
      <c r="IG34" s="280"/>
      <c r="IH34" s="280"/>
      <c r="II34" s="280"/>
      <c r="IJ34" s="280"/>
      <c r="IK34" s="280"/>
      <c r="IL34" s="280"/>
      <c r="IM34" s="280"/>
      <c r="IN34" s="280"/>
      <c r="IO34" s="280"/>
    </row>
    <row r="35" spans="1:249" s="21" customFormat="1" ht="69" customHeight="1">
      <c r="A35" s="945">
        <f>COUNT($A$4:A34)+1</f>
        <v>9</v>
      </c>
      <c r="B35" s="745" t="s">
        <v>302</v>
      </c>
      <c r="C35" s="943" t="s">
        <v>41</v>
      </c>
      <c r="D35" s="944">
        <v>1</v>
      </c>
      <c r="E35" s="270"/>
      <c r="F35" s="270">
        <f t="shared" si="0"/>
        <v>0</v>
      </c>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c r="FU35" s="280"/>
      <c r="FV35" s="280"/>
      <c r="FW35" s="280"/>
      <c r="FX35" s="280"/>
      <c r="FY35" s="280"/>
      <c r="FZ35" s="280"/>
      <c r="GA35" s="280"/>
      <c r="GB35" s="280"/>
      <c r="GC35" s="280"/>
      <c r="GD35" s="280"/>
      <c r="GE35" s="280"/>
      <c r="GF35" s="280"/>
      <c r="GG35" s="280"/>
      <c r="GH35" s="280"/>
      <c r="GI35" s="280"/>
      <c r="GJ35" s="280"/>
      <c r="GK35" s="280"/>
      <c r="GL35" s="280"/>
      <c r="GM35" s="280"/>
      <c r="GN35" s="280"/>
      <c r="GO35" s="280"/>
      <c r="GP35" s="280"/>
      <c r="GQ35" s="280"/>
      <c r="GR35" s="280"/>
      <c r="GS35" s="280"/>
      <c r="GT35" s="280"/>
      <c r="GU35" s="280"/>
      <c r="GV35" s="280"/>
      <c r="GW35" s="280"/>
      <c r="GX35" s="280"/>
      <c r="GY35" s="280"/>
      <c r="GZ35" s="280"/>
      <c r="HA35" s="280"/>
      <c r="HB35" s="280"/>
      <c r="HC35" s="280"/>
      <c r="HD35" s="280"/>
      <c r="HE35" s="280"/>
      <c r="HF35" s="280"/>
      <c r="HG35" s="280"/>
      <c r="HH35" s="280"/>
      <c r="HI35" s="280"/>
      <c r="HJ35" s="280"/>
      <c r="HK35" s="280"/>
      <c r="HL35" s="280"/>
      <c r="HM35" s="280"/>
      <c r="HN35" s="280"/>
      <c r="HO35" s="280"/>
      <c r="HP35" s="280"/>
      <c r="HQ35" s="280"/>
      <c r="HR35" s="280"/>
      <c r="HS35" s="280"/>
      <c r="HT35" s="280"/>
      <c r="HU35" s="280"/>
      <c r="HV35" s="280"/>
      <c r="HW35" s="280"/>
      <c r="HX35" s="280"/>
      <c r="HY35" s="280"/>
      <c r="HZ35" s="280"/>
      <c r="IA35" s="280"/>
      <c r="IB35" s="280"/>
      <c r="IC35" s="280"/>
      <c r="ID35" s="280"/>
      <c r="IE35" s="280"/>
      <c r="IF35" s="280"/>
      <c r="IG35" s="280"/>
      <c r="IH35" s="280"/>
      <c r="II35" s="280"/>
      <c r="IJ35" s="280"/>
      <c r="IK35" s="280"/>
      <c r="IL35" s="280"/>
      <c r="IM35" s="280"/>
      <c r="IN35" s="280"/>
      <c r="IO35" s="280"/>
    </row>
    <row r="36" spans="1:249" s="21" customFormat="1">
      <c r="A36" s="945"/>
      <c r="B36" s="323"/>
      <c r="C36" s="943"/>
      <c r="D36" s="944"/>
      <c r="E36" s="270"/>
      <c r="F36" s="270">
        <f t="shared" si="0"/>
        <v>0</v>
      </c>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c r="FP36" s="280"/>
      <c r="FQ36" s="280"/>
      <c r="FR36" s="280"/>
      <c r="FS36" s="280"/>
      <c r="FT36" s="280"/>
      <c r="FU36" s="280"/>
      <c r="FV36" s="280"/>
      <c r="FW36" s="280"/>
      <c r="FX36" s="280"/>
      <c r="FY36" s="280"/>
      <c r="FZ36" s="280"/>
      <c r="GA36" s="280"/>
      <c r="GB36" s="280"/>
      <c r="GC36" s="280"/>
      <c r="GD36" s="280"/>
      <c r="GE36" s="280"/>
      <c r="GF36" s="280"/>
      <c r="GG36" s="280"/>
      <c r="GH36" s="280"/>
      <c r="GI36" s="280"/>
      <c r="GJ36" s="280"/>
      <c r="GK36" s="280"/>
      <c r="GL36" s="280"/>
      <c r="GM36" s="280"/>
      <c r="GN36" s="280"/>
      <c r="GO36" s="280"/>
      <c r="GP36" s="280"/>
      <c r="GQ36" s="280"/>
      <c r="GR36" s="280"/>
      <c r="GS36" s="280"/>
      <c r="GT36" s="280"/>
      <c r="GU36" s="280"/>
      <c r="GV36" s="280"/>
      <c r="GW36" s="280"/>
      <c r="GX36" s="280"/>
      <c r="GY36" s="280"/>
      <c r="GZ36" s="280"/>
      <c r="HA36" s="280"/>
      <c r="HB36" s="280"/>
      <c r="HC36" s="280"/>
      <c r="HD36" s="280"/>
      <c r="HE36" s="280"/>
      <c r="HF36" s="280"/>
      <c r="HG36" s="280"/>
      <c r="HH36" s="280"/>
      <c r="HI36" s="280"/>
      <c r="HJ36" s="280"/>
      <c r="HK36" s="280"/>
      <c r="HL36" s="280"/>
      <c r="HM36" s="280"/>
      <c r="HN36" s="280"/>
      <c r="HO36" s="280"/>
      <c r="HP36" s="280"/>
      <c r="HQ36" s="280"/>
      <c r="HR36" s="280"/>
      <c r="HS36" s="280"/>
      <c r="HT36" s="280"/>
      <c r="HU36" s="280"/>
      <c r="HV36" s="280"/>
      <c r="HW36" s="280"/>
      <c r="HX36" s="280"/>
      <c r="HY36" s="280"/>
      <c r="HZ36" s="280"/>
      <c r="IA36" s="280"/>
      <c r="IB36" s="280"/>
      <c r="IC36" s="280"/>
      <c r="ID36" s="280"/>
      <c r="IE36" s="280"/>
      <c r="IF36" s="280"/>
      <c r="IG36" s="280"/>
      <c r="IH36" s="280"/>
      <c r="II36" s="280"/>
      <c r="IJ36" s="280"/>
      <c r="IK36" s="280"/>
      <c r="IL36" s="280"/>
      <c r="IM36" s="280"/>
      <c r="IN36" s="280"/>
      <c r="IO36" s="280"/>
    </row>
    <row r="37" spans="1:249" s="88" customFormat="1" ht="25.5">
      <c r="A37" s="946" t="s">
        <v>193</v>
      </c>
      <c r="B37" s="752" t="s">
        <v>192</v>
      </c>
      <c r="C37" s="947">
        <v>0</v>
      </c>
      <c r="D37" s="948"/>
      <c r="E37" s="1037"/>
      <c r="F37" s="270">
        <f t="shared" si="0"/>
        <v>0</v>
      </c>
      <c r="G37" s="89"/>
      <c r="H37" s="751">
        <f t="shared" ref="H37" si="1">C37*G37</f>
        <v>0</v>
      </c>
      <c r="I37" s="89"/>
      <c r="J37" s="751">
        <f t="shared" ref="J37" si="2">C37*I37</f>
        <v>0</v>
      </c>
      <c r="K37" s="564"/>
    </row>
    <row r="38" spans="1:249" s="88" customFormat="1">
      <c r="A38" s="946"/>
      <c r="B38" s="752"/>
      <c r="C38" s="947"/>
      <c r="D38" s="948"/>
      <c r="E38" s="1037"/>
      <c r="F38" s="270">
        <f t="shared" si="0"/>
        <v>0</v>
      </c>
      <c r="G38" s="89"/>
      <c r="H38" s="751"/>
      <c r="I38" s="89"/>
      <c r="J38" s="751"/>
    </row>
    <row r="39" spans="1:249" s="564" customFormat="1" ht="52.5" customHeight="1">
      <c r="A39" s="945">
        <f>COUNT($A$3:A38)+1</f>
        <v>10</v>
      </c>
      <c r="B39" s="323" t="s">
        <v>245</v>
      </c>
      <c r="C39" s="949"/>
      <c r="D39" s="603"/>
      <c r="E39" s="79"/>
      <c r="F39" s="270">
        <f t="shared" si="0"/>
        <v>0</v>
      </c>
      <c r="G39" s="89"/>
      <c r="H39" s="751">
        <f t="shared" ref="H39:H42" si="3">C39*G39</f>
        <v>0</v>
      </c>
      <c r="I39" s="89"/>
      <c r="J39" s="751">
        <f t="shared" ref="J39:J42" si="4">C39*I39</f>
        <v>0</v>
      </c>
    </row>
    <row r="40" spans="1:249" s="564" customFormat="1" ht="51.75" customHeight="1">
      <c r="A40" s="945"/>
      <c r="B40" s="1001" t="s">
        <v>304</v>
      </c>
      <c r="C40" s="949"/>
      <c r="D40" s="603"/>
      <c r="E40" s="79"/>
      <c r="F40" s="270">
        <f t="shared" si="0"/>
        <v>0</v>
      </c>
      <c r="G40" s="89"/>
      <c r="H40" s="751">
        <f t="shared" si="3"/>
        <v>0</v>
      </c>
      <c r="I40" s="89"/>
      <c r="J40" s="751">
        <f t="shared" si="4"/>
        <v>0</v>
      </c>
    </row>
    <row r="41" spans="1:249" s="564" customFormat="1" ht="153">
      <c r="A41" s="945"/>
      <c r="B41" s="749" t="s">
        <v>305</v>
      </c>
      <c r="C41" s="949"/>
      <c r="D41" s="603"/>
      <c r="E41" s="79"/>
      <c r="F41" s="270">
        <f t="shared" si="0"/>
        <v>0</v>
      </c>
      <c r="G41" s="89"/>
      <c r="H41" s="751">
        <f>C41*G41</f>
        <v>0</v>
      </c>
      <c r="I41" s="89"/>
      <c r="J41" s="751">
        <f>C41*I41</f>
        <v>0</v>
      </c>
    </row>
    <row r="42" spans="1:249" s="564" customFormat="1" ht="153.75" customHeight="1">
      <c r="A42" s="945"/>
      <c r="B42" s="749" t="s">
        <v>194</v>
      </c>
      <c r="C42" s="949"/>
      <c r="D42" s="603"/>
      <c r="E42" s="79"/>
      <c r="F42" s="270">
        <f t="shared" si="0"/>
        <v>0</v>
      </c>
      <c r="G42" s="89"/>
      <c r="H42" s="751">
        <f t="shared" si="3"/>
        <v>0</v>
      </c>
      <c r="I42" s="89"/>
      <c r="J42" s="751">
        <f t="shared" si="4"/>
        <v>0</v>
      </c>
    </row>
    <row r="43" spans="1:249" s="564" customFormat="1" ht="51">
      <c r="A43" s="945"/>
      <c r="B43" s="749" t="s">
        <v>210</v>
      </c>
      <c r="C43" s="949"/>
      <c r="D43" s="603"/>
      <c r="E43" s="79"/>
      <c r="F43" s="270">
        <f t="shared" si="0"/>
        <v>0</v>
      </c>
      <c r="G43" s="89"/>
      <c r="H43" s="751"/>
      <c r="I43" s="89"/>
      <c r="J43" s="751"/>
    </row>
    <row r="44" spans="1:249" s="750" customFormat="1">
      <c r="A44" s="945"/>
      <c r="B44" s="295" t="s">
        <v>249</v>
      </c>
      <c r="C44" s="949"/>
      <c r="D44" s="603"/>
      <c r="E44" s="79"/>
      <c r="F44" s="270">
        <f t="shared" ref="F44:F45" si="5">D44*E44</f>
        <v>0</v>
      </c>
      <c r="G44" s="296"/>
      <c r="I44" s="296"/>
      <c r="K44" s="296"/>
    </row>
    <row r="45" spans="1:249" s="564" customFormat="1" ht="51">
      <c r="A45" s="945"/>
      <c r="B45" s="749" t="s">
        <v>306</v>
      </c>
      <c r="C45" s="949"/>
      <c r="D45" s="603"/>
      <c r="E45" s="79"/>
      <c r="F45" s="270">
        <f t="shared" si="5"/>
        <v>0</v>
      </c>
      <c r="G45" s="89"/>
      <c r="H45" s="751"/>
      <c r="I45" s="89"/>
      <c r="J45" s="751"/>
    </row>
    <row r="46" spans="1:249" s="750" customFormat="1" ht="25.5">
      <c r="A46" s="945"/>
      <c r="B46" s="295" t="s">
        <v>303</v>
      </c>
      <c r="C46" s="950"/>
      <c r="D46" s="951"/>
      <c r="E46" s="1038"/>
      <c r="F46" s="270">
        <f t="shared" si="0"/>
        <v>0</v>
      </c>
      <c r="G46" s="296"/>
      <c r="I46" s="296"/>
      <c r="K46" s="296"/>
    </row>
    <row r="47" spans="1:249" s="750" customFormat="1" ht="25.5">
      <c r="A47" s="945"/>
      <c r="B47" s="295" t="s">
        <v>246</v>
      </c>
      <c r="C47" s="949" t="s">
        <v>41</v>
      </c>
      <c r="D47" s="603">
        <v>1</v>
      </c>
      <c r="E47" s="79"/>
      <c r="F47" s="270">
        <f t="shared" si="0"/>
        <v>0</v>
      </c>
      <c r="G47" s="296"/>
      <c r="I47" s="296"/>
      <c r="K47" s="296"/>
    </row>
    <row r="48" spans="1:249" s="564" customFormat="1">
      <c r="A48" s="945"/>
      <c r="B48" s="749"/>
      <c r="C48" s="949"/>
      <c r="D48" s="603"/>
      <c r="E48" s="79"/>
      <c r="F48" s="270">
        <f t="shared" si="0"/>
        <v>0</v>
      </c>
      <c r="G48" s="89"/>
      <c r="H48" s="751"/>
      <c r="I48" s="89"/>
      <c r="J48" s="751"/>
    </row>
    <row r="49" spans="1:249" s="564" customFormat="1" ht="51" customHeight="1">
      <c r="A49" s="945">
        <f>COUNT($A$3:A48)+1</f>
        <v>11</v>
      </c>
      <c r="B49" s="323" t="s">
        <v>191</v>
      </c>
      <c r="C49" s="949"/>
      <c r="D49" s="603"/>
      <c r="E49" s="79"/>
      <c r="F49" s="270">
        <f t="shared" si="0"/>
        <v>0</v>
      </c>
      <c r="G49" s="89"/>
      <c r="H49" s="751">
        <f>C49*G49</f>
        <v>0</v>
      </c>
      <c r="I49" s="89"/>
      <c r="J49" s="751">
        <f>C49*I49</f>
        <v>0</v>
      </c>
    </row>
    <row r="50" spans="1:249" s="564" customFormat="1" ht="191.25">
      <c r="A50" s="945"/>
      <c r="B50" s="749" t="s">
        <v>247</v>
      </c>
      <c r="C50" s="949"/>
      <c r="D50" s="603"/>
      <c r="E50" s="79"/>
      <c r="F50" s="270">
        <f t="shared" si="0"/>
        <v>0</v>
      </c>
      <c r="G50" s="89"/>
      <c r="H50" s="751">
        <f>C50*G50</f>
        <v>0</v>
      </c>
      <c r="I50" s="89"/>
      <c r="J50" s="751">
        <f>C50*I50</f>
        <v>0</v>
      </c>
    </row>
    <row r="51" spans="1:249" s="564" customFormat="1" ht="142.5" customHeight="1">
      <c r="A51" s="945"/>
      <c r="B51" s="749" t="s">
        <v>248</v>
      </c>
      <c r="C51" s="949"/>
      <c r="D51" s="603"/>
      <c r="E51" s="79"/>
      <c r="F51" s="270">
        <f t="shared" si="0"/>
        <v>0</v>
      </c>
      <c r="G51" s="89"/>
      <c r="H51" s="751">
        <f>C51*G51</f>
        <v>0</v>
      </c>
      <c r="I51" s="89"/>
      <c r="J51" s="751">
        <f>C51*I51</f>
        <v>0</v>
      </c>
    </row>
    <row r="52" spans="1:249" s="750" customFormat="1">
      <c r="A52" s="945"/>
      <c r="B52" s="295" t="s">
        <v>190</v>
      </c>
      <c r="C52" s="949"/>
      <c r="D52" s="603"/>
      <c r="E52" s="79"/>
      <c r="F52" s="270">
        <f t="shared" si="0"/>
        <v>0</v>
      </c>
      <c r="G52" s="296"/>
      <c r="I52" s="296"/>
      <c r="K52" s="296"/>
    </row>
    <row r="53" spans="1:249" s="564" customFormat="1" ht="51">
      <c r="A53" s="945"/>
      <c r="B53" s="749" t="s">
        <v>210</v>
      </c>
      <c r="C53" s="949"/>
      <c r="D53" s="603"/>
      <c r="E53" s="79"/>
      <c r="F53" s="270">
        <f t="shared" si="0"/>
        <v>0</v>
      </c>
      <c r="G53" s="749"/>
      <c r="H53" s="751"/>
      <c r="I53" s="89"/>
      <c r="J53" s="751"/>
    </row>
    <row r="54" spans="1:249" s="750" customFormat="1">
      <c r="A54" s="945"/>
      <c r="B54" s="295" t="s">
        <v>249</v>
      </c>
      <c r="C54" s="949"/>
      <c r="D54" s="603"/>
      <c r="E54" s="79"/>
      <c r="F54" s="270">
        <f t="shared" si="0"/>
        <v>0</v>
      </c>
      <c r="G54" s="296"/>
      <c r="I54" s="296"/>
      <c r="K54" s="296"/>
    </row>
    <row r="55" spans="1:249" s="564" customFormat="1" ht="51">
      <c r="A55" s="945"/>
      <c r="B55" s="749" t="s">
        <v>306</v>
      </c>
      <c r="C55" s="949"/>
      <c r="D55" s="603"/>
      <c r="E55" s="79"/>
      <c r="F55" s="270">
        <f t="shared" si="0"/>
        <v>0</v>
      </c>
      <c r="G55" s="89"/>
      <c r="H55" s="751"/>
      <c r="I55" s="89"/>
      <c r="J55" s="751"/>
    </row>
    <row r="56" spans="1:249" s="750" customFormat="1" ht="25.5">
      <c r="A56" s="945"/>
      <c r="B56" s="295" t="s">
        <v>277</v>
      </c>
      <c r="C56" s="950"/>
      <c r="D56" s="951"/>
      <c r="E56" s="1038"/>
      <c r="F56" s="270">
        <f t="shared" si="0"/>
        <v>0</v>
      </c>
      <c r="G56" s="296"/>
      <c r="I56" s="296"/>
      <c r="K56" s="296"/>
    </row>
    <row r="57" spans="1:249" s="750" customFormat="1" ht="25.5">
      <c r="A57" s="945"/>
      <c r="B57" s="295" t="s">
        <v>250</v>
      </c>
      <c r="C57" s="952" t="s">
        <v>41</v>
      </c>
      <c r="D57" s="603">
        <v>1</v>
      </c>
      <c r="E57" s="79"/>
      <c r="F57" s="270">
        <f t="shared" si="0"/>
        <v>0</v>
      </c>
      <c r="G57" s="296"/>
      <c r="I57" s="296"/>
      <c r="K57" s="296"/>
    </row>
    <row r="58" spans="1:249" s="564" customFormat="1">
      <c r="A58" s="945"/>
      <c r="B58" s="749"/>
      <c r="C58" s="949"/>
      <c r="D58" s="603"/>
      <c r="E58" s="79"/>
      <c r="F58" s="79"/>
      <c r="G58" s="89"/>
      <c r="H58" s="751"/>
      <c r="I58" s="89"/>
      <c r="J58" s="751"/>
    </row>
    <row r="59" spans="1:249" s="21" customFormat="1">
      <c r="A59" s="263">
        <f>COUNT($A$8:$A58)+1</f>
        <v>12</v>
      </c>
      <c r="B59" s="572" t="s">
        <v>72</v>
      </c>
      <c r="C59" s="311"/>
      <c r="D59" s="953">
        <v>0.05</v>
      </c>
      <c r="E59" s="1039"/>
      <c r="F59" s="709">
        <f>SUM(F10:F58)*D59</f>
        <v>0</v>
      </c>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c r="FL59" s="280"/>
      <c r="FM59" s="280"/>
      <c r="FN59" s="280"/>
      <c r="FO59" s="280"/>
      <c r="FP59" s="280"/>
      <c r="FQ59" s="280"/>
      <c r="FR59" s="280"/>
      <c r="FS59" s="280"/>
      <c r="FT59" s="280"/>
      <c r="FU59" s="280"/>
      <c r="FV59" s="280"/>
      <c r="FW59" s="280"/>
      <c r="FX59" s="280"/>
      <c r="FY59" s="280"/>
      <c r="FZ59" s="280"/>
      <c r="GA59" s="280"/>
      <c r="GB59" s="280"/>
      <c r="GC59" s="280"/>
      <c r="GD59" s="280"/>
      <c r="GE59" s="280"/>
      <c r="GF59" s="280"/>
      <c r="GG59" s="280"/>
      <c r="GH59" s="280"/>
      <c r="GI59" s="280"/>
      <c r="GJ59" s="280"/>
      <c r="GK59" s="280"/>
      <c r="GL59" s="280"/>
      <c r="GM59" s="280"/>
      <c r="GN59" s="280"/>
      <c r="GO59" s="280"/>
      <c r="GP59" s="280"/>
      <c r="GQ59" s="280"/>
      <c r="GR59" s="280"/>
      <c r="GS59" s="280"/>
      <c r="GT59" s="280"/>
      <c r="GU59" s="280"/>
      <c r="GV59" s="280"/>
      <c r="GW59" s="280"/>
      <c r="GX59" s="280"/>
      <c r="GY59" s="280"/>
      <c r="GZ59" s="280"/>
      <c r="HA59" s="280"/>
      <c r="HB59" s="280"/>
      <c r="HC59" s="280"/>
      <c r="HD59" s="280"/>
      <c r="HE59" s="280"/>
      <c r="HF59" s="280"/>
      <c r="HG59" s="280"/>
      <c r="HH59" s="280"/>
      <c r="HI59" s="280"/>
      <c r="HJ59" s="280"/>
      <c r="HK59" s="280"/>
      <c r="HL59" s="280"/>
      <c r="HM59" s="280"/>
      <c r="HN59" s="280"/>
      <c r="HO59" s="280"/>
      <c r="HP59" s="280"/>
      <c r="HQ59" s="280"/>
      <c r="HR59" s="280"/>
      <c r="HS59" s="280"/>
      <c r="HT59" s="280"/>
      <c r="HU59" s="280"/>
      <c r="HV59" s="280"/>
      <c r="HW59" s="280"/>
      <c r="HX59" s="280"/>
      <c r="HY59" s="280"/>
      <c r="HZ59" s="280"/>
      <c r="IA59" s="280"/>
      <c r="IB59" s="280"/>
      <c r="IC59" s="280"/>
      <c r="ID59" s="280"/>
      <c r="IE59" s="280"/>
      <c r="IF59" s="280"/>
      <c r="IG59" s="280"/>
      <c r="IH59" s="280"/>
      <c r="II59" s="280"/>
      <c r="IJ59" s="280"/>
      <c r="IK59" s="280"/>
      <c r="IL59" s="280"/>
      <c r="IM59" s="280"/>
      <c r="IN59" s="280"/>
      <c r="IO59" s="280"/>
    </row>
    <row r="60" spans="1:249" s="21" customFormat="1" ht="15">
      <c r="A60" s="738"/>
      <c r="B60" s="739"/>
      <c r="C60" s="740"/>
      <c r="D60" s="859"/>
      <c r="E60" s="1040"/>
      <c r="F60" s="715"/>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c r="FL60" s="280"/>
      <c r="FM60" s="280"/>
      <c r="FN60" s="280"/>
      <c r="FO60" s="280"/>
      <c r="FP60" s="280"/>
      <c r="FQ60" s="280"/>
      <c r="FR60" s="280"/>
      <c r="FS60" s="280"/>
      <c r="FT60" s="280"/>
      <c r="FU60" s="280"/>
      <c r="FV60" s="280"/>
      <c r="FW60" s="280"/>
      <c r="FX60" s="280"/>
      <c r="FY60" s="280"/>
      <c r="FZ60" s="280"/>
      <c r="GA60" s="280"/>
      <c r="GB60" s="280"/>
      <c r="GC60" s="280"/>
      <c r="GD60" s="280"/>
      <c r="GE60" s="280"/>
      <c r="GF60" s="280"/>
      <c r="GG60" s="280"/>
      <c r="GH60" s="280"/>
      <c r="GI60" s="280"/>
      <c r="GJ60" s="280"/>
      <c r="GK60" s="280"/>
      <c r="GL60" s="280"/>
      <c r="GM60" s="280"/>
      <c r="GN60" s="280"/>
      <c r="GO60" s="280"/>
      <c r="GP60" s="280"/>
      <c r="GQ60" s="280"/>
      <c r="GR60" s="280"/>
      <c r="GS60" s="280"/>
      <c r="GT60" s="280"/>
      <c r="GU60" s="280"/>
      <c r="GV60" s="280"/>
      <c r="GW60" s="280"/>
      <c r="GX60" s="280"/>
      <c r="GY60" s="280"/>
      <c r="GZ60" s="280"/>
      <c r="HA60" s="280"/>
      <c r="HB60" s="280"/>
      <c r="HC60" s="280"/>
      <c r="HD60" s="280"/>
      <c r="HE60" s="280"/>
      <c r="HF60" s="280"/>
      <c r="HG60" s="280"/>
      <c r="HH60" s="280"/>
      <c r="HI60" s="280"/>
      <c r="HJ60" s="280"/>
      <c r="HK60" s="280"/>
      <c r="HL60" s="280"/>
      <c r="HM60" s="280"/>
      <c r="HN60" s="280"/>
      <c r="HO60" s="280"/>
      <c r="HP60" s="280"/>
      <c r="HQ60" s="280"/>
      <c r="HR60" s="280"/>
      <c r="HS60" s="280"/>
      <c r="HT60" s="280"/>
      <c r="HU60" s="280"/>
      <c r="HV60" s="280"/>
      <c r="HW60" s="280"/>
      <c r="HX60" s="280"/>
      <c r="HY60" s="280"/>
      <c r="HZ60" s="280"/>
      <c r="IA60" s="280"/>
      <c r="IB60" s="280"/>
      <c r="IC60" s="280"/>
      <c r="ID60" s="280"/>
      <c r="IE60" s="280"/>
      <c r="IF60" s="280"/>
      <c r="IG60" s="280"/>
      <c r="IH60" s="280"/>
      <c r="II60" s="280"/>
      <c r="IJ60" s="280"/>
      <c r="IK60" s="280"/>
      <c r="IL60" s="280"/>
      <c r="IM60" s="280"/>
      <c r="IN60" s="280"/>
      <c r="IO60" s="280"/>
    </row>
    <row r="61" spans="1:249" s="21" customFormat="1" ht="13.5" thickBot="1">
      <c r="A61" s="741"/>
      <c r="B61" s="717" t="str">
        <f>$B$1&amp;" skupaj:"</f>
        <v>ALU ZASTEKLITVE skupaj:</v>
      </c>
      <c r="C61" s="954"/>
      <c r="D61" s="860"/>
      <c r="E61" s="1041"/>
      <c r="F61" s="1042">
        <f>SUM(F10:F59)</f>
        <v>0</v>
      </c>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0"/>
      <c r="EX61" s="280"/>
      <c r="EY61" s="280"/>
      <c r="EZ61" s="280"/>
      <c r="FA61" s="280"/>
      <c r="FB61" s="280"/>
      <c r="FC61" s="280"/>
      <c r="FD61" s="280"/>
      <c r="FE61" s="280"/>
      <c r="FF61" s="280"/>
      <c r="FG61" s="280"/>
      <c r="FH61" s="280"/>
      <c r="FI61" s="280"/>
      <c r="FJ61" s="280"/>
      <c r="FK61" s="280"/>
      <c r="FL61" s="280"/>
      <c r="FM61" s="280"/>
      <c r="FN61" s="280"/>
      <c r="FO61" s="280"/>
      <c r="FP61" s="280"/>
      <c r="FQ61" s="280"/>
      <c r="FR61" s="280"/>
      <c r="FS61" s="280"/>
      <c r="FT61" s="280"/>
      <c r="FU61" s="280"/>
      <c r="FV61" s="280"/>
      <c r="FW61" s="280"/>
      <c r="FX61" s="280"/>
      <c r="FY61" s="280"/>
      <c r="FZ61" s="280"/>
      <c r="GA61" s="280"/>
      <c r="GB61" s="280"/>
      <c r="GC61" s="280"/>
      <c r="GD61" s="280"/>
      <c r="GE61" s="280"/>
      <c r="GF61" s="280"/>
      <c r="GG61" s="280"/>
      <c r="GH61" s="280"/>
      <c r="GI61" s="280"/>
      <c r="GJ61" s="280"/>
      <c r="GK61" s="280"/>
      <c r="GL61" s="280"/>
      <c r="GM61" s="280"/>
      <c r="GN61" s="280"/>
      <c r="GO61" s="280"/>
      <c r="GP61" s="280"/>
      <c r="GQ61" s="280"/>
      <c r="GR61" s="280"/>
      <c r="GS61" s="280"/>
      <c r="GT61" s="280"/>
      <c r="GU61" s="280"/>
      <c r="GV61" s="280"/>
      <c r="GW61" s="280"/>
      <c r="GX61" s="280"/>
      <c r="GY61" s="280"/>
      <c r="GZ61" s="280"/>
      <c r="HA61" s="280"/>
      <c r="HB61" s="280"/>
      <c r="HC61" s="280"/>
      <c r="HD61" s="280"/>
      <c r="HE61" s="280"/>
      <c r="HF61" s="280"/>
      <c r="HG61" s="280"/>
      <c r="HH61" s="280"/>
      <c r="HI61" s="280"/>
      <c r="HJ61" s="280"/>
      <c r="HK61" s="280"/>
      <c r="HL61" s="280"/>
      <c r="HM61" s="280"/>
      <c r="HN61" s="280"/>
      <c r="HO61" s="280"/>
      <c r="HP61" s="280"/>
      <c r="HQ61" s="280"/>
      <c r="HR61" s="280"/>
      <c r="HS61" s="280"/>
      <c r="HT61" s="280"/>
      <c r="HU61" s="280"/>
      <c r="HV61" s="280"/>
      <c r="HW61" s="280"/>
      <c r="HX61" s="280"/>
      <c r="HY61" s="280"/>
      <c r="HZ61" s="280"/>
      <c r="IA61" s="280"/>
      <c r="IB61" s="280"/>
      <c r="IC61" s="280"/>
      <c r="ID61" s="280"/>
      <c r="IE61" s="280"/>
      <c r="IF61" s="280"/>
      <c r="IG61" s="280"/>
      <c r="IH61" s="280"/>
      <c r="II61" s="280"/>
      <c r="IJ61" s="280"/>
      <c r="IK61" s="280"/>
      <c r="IL61" s="280"/>
      <c r="IM61" s="280"/>
      <c r="IN61" s="280"/>
      <c r="IO61" s="280"/>
    </row>
    <row r="62" spans="1:249" s="21" customFormat="1" ht="13.5" thickTop="1">
      <c r="A62" s="263"/>
      <c r="B62" s="742"/>
      <c r="C62" s="941"/>
      <c r="D62" s="861"/>
      <c r="E62" s="1036"/>
      <c r="F62" s="1036"/>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c r="FC62" s="280"/>
      <c r="FD62" s="280"/>
      <c r="FE62" s="280"/>
      <c r="FF62" s="280"/>
      <c r="FG62" s="280"/>
      <c r="FH62" s="280"/>
      <c r="FI62" s="280"/>
      <c r="FJ62" s="280"/>
      <c r="FK62" s="280"/>
      <c r="FL62" s="280"/>
      <c r="FM62" s="280"/>
      <c r="FN62" s="280"/>
      <c r="FO62" s="280"/>
      <c r="FP62" s="280"/>
      <c r="FQ62" s="280"/>
      <c r="FR62" s="280"/>
      <c r="FS62" s="280"/>
      <c r="FT62" s="280"/>
      <c r="FU62" s="280"/>
      <c r="FV62" s="280"/>
      <c r="FW62" s="280"/>
      <c r="FX62" s="280"/>
      <c r="FY62" s="280"/>
      <c r="FZ62" s="280"/>
      <c r="GA62" s="280"/>
      <c r="GB62" s="280"/>
      <c r="GC62" s="280"/>
      <c r="GD62" s="280"/>
      <c r="GE62" s="280"/>
      <c r="GF62" s="280"/>
      <c r="GG62" s="280"/>
      <c r="GH62" s="280"/>
      <c r="GI62" s="280"/>
      <c r="GJ62" s="280"/>
      <c r="GK62" s="280"/>
      <c r="GL62" s="280"/>
      <c r="GM62" s="280"/>
      <c r="GN62" s="280"/>
      <c r="GO62" s="280"/>
      <c r="GP62" s="280"/>
      <c r="GQ62" s="280"/>
      <c r="GR62" s="280"/>
      <c r="GS62" s="280"/>
      <c r="GT62" s="280"/>
      <c r="GU62" s="280"/>
      <c r="GV62" s="280"/>
      <c r="GW62" s="280"/>
      <c r="GX62" s="280"/>
      <c r="GY62" s="280"/>
      <c r="GZ62" s="280"/>
      <c r="HA62" s="280"/>
      <c r="HB62" s="280"/>
      <c r="HC62" s="280"/>
      <c r="HD62" s="280"/>
      <c r="HE62" s="280"/>
      <c r="HF62" s="280"/>
      <c r="HG62" s="280"/>
      <c r="HH62" s="280"/>
      <c r="HI62" s="280"/>
      <c r="HJ62" s="280"/>
      <c r="HK62" s="280"/>
      <c r="HL62" s="280"/>
      <c r="HM62" s="280"/>
      <c r="HN62" s="280"/>
      <c r="HO62" s="280"/>
      <c r="HP62" s="280"/>
      <c r="HQ62" s="280"/>
      <c r="HR62" s="280"/>
      <c r="HS62" s="280"/>
      <c r="HT62" s="280"/>
      <c r="HU62" s="280"/>
      <c r="HV62" s="280"/>
      <c r="HW62" s="280"/>
      <c r="HX62" s="280"/>
      <c r="HY62" s="280"/>
      <c r="HZ62" s="280"/>
      <c r="IA62" s="280"/>
      <c r="IB62" s="280"/>
      <c r="IC62" s="280"/>
      <c r="ID62" s="280"/>
      <c r="IE62" s="280"/>
      <c r="IF62" s="280"/>
      <c r="IG62" s="280"/>
      <c r="IH62" s="280"/>
      <c r="II62" s="280"/>
      <c r="IJ62" s="280"/>
      <c r="IK62" s="280"/>
      <c r="IL62" s="280"/>
      <c r="IM62" s="280"/>
      <c r="IN62" s="280"/>
      <c r="IO62" s="280"/>
    </row>
    <row r="63" spans="1:249" s="70" customFormat="1">
      <c r="A63" s="414"/>
      <c r="B63" s="283"/>
      <c r="C63" s="955"/>
      <c r="D63" s="956"/>
      <c r="E63" s="747"/>
      <c r="F63" s="117"/>
    </row>
    <row r="64" spans="1:249" s="70" customFormat="1">
      <c r="A64" s="748"/>
      <c r="B64" s="300"/>
      <c r="C64" s="957"/>
      <c r="D64" s="956"/>
      <c r="E64" s="747"/>
      <c r="F64" s="66"/>
    </row>
    <row r="65" spans="1:249" s="70" customFormat="1">
      <c r="A65" s="335"/>
      <c r="B65" s="737"/>
      <c r="C65" s="958"/>
      <c r="D65" s="959"/>
      <c r="E65" s="1043"/>
      <c r="F65" s="559"/>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c r="FC65" s="280"/>
      <c r="FD65" s="280"/>
      <c r="FE65" s="280"/>
      <c r="FF65" s="280"/>
      <c r="FG65" s="280"/>
      <c r="FH65" s="280"/>
      <c r="FI65" s="280"/>
      <c r="FJ65" s="280"/>
      <c r="FK65" s="280"/>
      <c r="FL65" s="280"/>
      <c r="FM65" s="280"/>
      <c r="FN65" s="280"/>
      <c r="FO65" s="280"/>
      <c r="FP65" s="280"/>
      <c r="FQ65" s="280"/>
      <c r="FR65" s="280"/>
      <c r="FS65" s="280"/>
      <c r="FT65" s="280"/>
      <c r="FU65" s="280"/>
      <c r="FV65" s="280"/>
      <c r="FW65" s="280"/>
      <c r="FX65" s="280"/>
      <c r="FY65" s="280"/>
      <c r="FZ65" s="280"/>
      <c r="GA65" s="280"/>
      <c r="GB65" s="280"/>
      <c r="GC65" s="280"/>
      <c r="GD65" s="280"/>
      <c r="GE65" s="280"/>
      <c r="GF65" s="280"/>
      <c r="GG65" s="280"/>
      <c r="GH65" s="280"/>
      <c r="GI65" s="280"/>
      <c r="GJ65" s="280"/>
      <c r="GK65" s="280"/>
      <c r="GL65" s="280"/>
      <c r="GM65" s="280"/>
      <c r="GN65" s="280"/>
      <c r="GO65" s="280"/>
      <c r="GP65" s="280"/>
      <c r="GQ65" s="280"/>
      <c r="GR65" s="280"/>
      <c r="GS65" s="280"/>
      <c r="GT65" s="280"/>
      <c r="GU65" s="280"/>
      <c r="GV65" s="280"/>
      <c r="GW65" s="280"/>
      <c r="GX65" s="280"/>
      <c r="GY65" s="280"/>
      <c r="GZ65" s="280"/>
      <c r="HA65" s="280"/>
      <c r="HB65" s="280"/>
      <c r="HC65" s="280"/>
      <c r="HD65" s="280"/>
      <c r="HE65" s="280"/>
      <c r="HF65" s="280"/>
      <c r="HG65" s="280"/>
      <c r="HH65" s="280"/>
      <c r="HI65" s="280"/>
      <c r="HJ65" s="280"/>
      <c r="HK65" s="280"/>
      <c r="HL65" s="280"/>
      <c r="HM65" s="280"/>
      <c r="HN65" s="280"/>
      <c r="HO65" s="280"/>
      <c r="HP65" s="280"/>
      <c r="HQ65" s="280"/>
      <c r="HR65" s="280"/>
      <c r="HS65" s="280"/>
      <c r="HT65" s="280"/>
      <c r="HU65" s="280"/>
      <c r="HV65" s="280"/>
      <c r="HW65" s="280"/>
      <c r="HX65" s="280"/>
      <c r="HY65" s="280"/>
      <c r="HZ65" s="280"/>
      <c r="IA65" s="280"/>
      <c r="IB65" s="280"/>
      <c r="IC65" s="280"/>
      <c r="ID65" s="280"/>
      <c r="IE65" s="280"/>
      <c r="IF65" s="280"/>
      <c r="IG65" s="280"/>
      <c r="IH65" s="280"/>
      <c r="II65" s="280"/>
      <c r="IJ65" s="280"/>
      <c r="IK65" s="280"/>
      <c r="IL65" s="280"/>
      <c r="IM65" s="280"/>
      <c r="IN65" s="280"/>
      <c r="IO65" s="280"/>
    </row>
    <row r="66" spans="1:249" s="21" customFormat="1">
      <c r="A66" s="241"/>
      <c r="B66" s="279"/>
      <c r="C66" s="311"/>
      <c r="D66" s="944"/>
      <c r="E66" s="270"/>
      <c r="F66" s="27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c r="FC66" s="280"/>
      <c r="FD66" s="280"/>
      <c r="FE66" s="280"/>
      <c r="FF66" s="280"/>
      <c r="FG66" s="280"/>
      <c r="FH66" s="280"/>
      <c r="FI66" s="280"/>
      <c r="FJ66" s="280"/>
      <c r="FK66" s="280"/>
      <c r="FL66" s="280"/>
      <c r="FM66" s="280"/>
      <c r="FN66" s="280"/>
      <c r="FO66" s="280"/>
      <c r="FP66" s="280"/>
      <c r="FQ66" s="280"/>
      <c r="FR66" s="280"/>
      <c r="FS66" s="280"/>
      <c r="FT66" s="280"/>
      <c r="FU66" s="280"/>
      <c r="FV66" s="280"/>
      <c r="FW66" s="280"/>
      <c r="FX66" s="280"/>
      <c r="FY66" s="280"/>
      <c r="FZ66" s="280"/>
      <c r="GA66" s="280"/>
      <c r="GB66" s="280"/>
      <c r="GC66" s="280"/>
      <c r="GD66" s="280"/>
      <c r="GE66" s="280"/>
      <c r="GF66" s="280"/>
      <c r="GG66" s="280"/>
      <c r="GH66" s="280"/>
      <c r="GI66" s="280"/>
      <c r="GJ66" s="280"/>
      <c r="GK66" s="280"/>
      <c r="GL66" s="280"/>
      <c r="GM66" s="280"/>
      <c r="GN66" s="280"/>
      <c r="GO66" s="280"/>
      <c r="GP66" s="280"/>
      <c r="GQ66" s="280"/>
      <c r="GR66" s="280"/>
      <c r="GS66" s="280"/>
      <c r="GT66" s="280"/>
      <c r="GU66" s="280"/>
      <c r="GV66" s="280"/>
      <c r="GW66" s="280"/>
      <c r="GX66" s="280"/>
      <c r="GY66" s="280"/>
      <c r="GZ66" s="280"/>
      <c r="HA66" s="280"/>
      <c r="HB66" s="280"/>
      <c r="HC66" s="280"/>
      <c r="HD66" s="280"/>
      <c r="HE66" s="280"/>
      <c r="HF66" s="280"/>
      <c r="HG66" s="280"/>
      <c r="HH66" s="280"/>
      <c r="HI66" s="280"/>
      <c r="HJ66" s="280"/>
      <c r="HK66" s="280"/>
      <c r="HL66" s="280"/>
      <c r="HM66" s="280"/>
      <c r="HN66" s="280"/>
      <c r="HO66" s="280"/>
      <c r="HP66" s="280"/>
      <c r="HQ66" s="280"/>
      <c r="HR66" s="280"/>
      <c r="HS66" s="280"/>
      <c r="HT66" s="280"/>
      <c r="HU66" s="280"/>
      <c r="HV66" s="280"/>
      <c r="HW66" s="280"/>
      <c r="HX66" s="280"/>
      <c r="HY66" s="280"/>
      <c r="HZ66" s="280"/>
      <c r="IA66" s="280"/>
      <c r="IB66" s="280"/>
      <c r="IC66" s="280"/>
      <c r="ID66" s="280"/>
      <c r="IE66" s="280"/>
      <c r="IF66" s="280"/>
      <c r="IG66" s="280"/>
      <c r="IH66" s="280"/>
      <c r="II66" s="280"/>
      <c r="IJ66" s="280"/>
    </row>
    <row r="67" spans="1:249" s="21" customFormat="1">
      <c r="A67" s="241"/>
      <c r="B67" s="281"/>
      <c r="C67" s="416"/>
      <c r="D67" s="944"/>
      <c r="E67" s="282"/>
      <c r="F67" s="27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0"/>
      <c r="FJ67" s="280"/>
      <c r="FK67" s="280"/>
      <c r="FL67" s="280"/>
      <c r="FM67" s="280"/>
      <c r="FN67" s="280"/>
      <c r="FO67" s="280"/>
      <c r="FP67" s="280"/>
      <c r="FQ67" s="280"/>
      <c r="FR67" s="280"/>
      <c r="FS67" s="280"/>
      <c r="FT67" s="280"/>
      <c r="FU67" s="280"/>
      <c r="FV67" s="280"/>
      <c r="FW67" s="280"/>
      <c r="FX67" s="280"/>
      <c r="FY67" s="280"/>
      <c r="FZ67" s="280"/>
      <c r="GA67" s="280"/>
      <c r="GB67" s="280"/>
      <c r="GC67" s="280"/>
      <c r="GD67" s="280"/>
      <c r="GE67" s="280"/>
      <c r="GF67" s="280"/>
      <c r="GG67" s="280"/>
      <c r="GH67" s="280"/>
      <c r="GI67" s="280"/>
      <c r="GJ67" s="280"/>
      <c r="GK67" s="280"/>
      <c r="GL67" s="280"/>
      <c r="GM67" s="280"/>
      <c r="GN67" s="280"/>
      <c r="GO67" s="280"/>
      <c r="GP67" s="280"/>
      <c r="GQ67" s="280"/>
      <c r="GR67" s="280"/>
      <c r="GS67" s="280"/>
      <c r="GT67" s="280"/>
      <c r="GU67" s="280"/>
      <c r="GV67" s="280"/>
      <c r="GW67" s="280"/>
      <c r="GX67" s="280"/>
      <c r="GY67" s="280"/>
      <c r="GZ67" s="280"/>
      <c r="HA67" s="280"/>
      <c r="HB67" s="280"/>
      <c r="HC67" s="280"/>
      <c r="HD67" s="280"/>
      <c r="HE67" s="280"/>
      <c r="HF67" s="280"/>
      <c r="HG67" s="280"/>
      <c r="HH67" s="280"/>
      <c r="HI67" s="280"/>
      <c r="HJ67" s="280"/>
      <c r="HK67" s="280"/>
      <c r="HL67" s="280"/>
      <c r="HM67" s="280"/>
      <c r="HN67" s="280"/>
      <c r="HO67" s="280"/>
      <c r="HP67" s="280"/>
      <c r="HQ67" s="280"/>
      <c r="HR67" s="280"/>
      <c r="HS67" s="280"/>
      <c r="HT67" s="280"/>
      <c r="HU67" s="280"/>
      <c r="HV67" s="280"/>
      <c r="HW67" s="280"/>
      <c r="HX67" s="280"/>
      <c r="HY67" s="280"/>
      <c r="HZ67" s="280"/>
      <c r="IA67" s="280"/>
      <c r="IB67" s="280"/>
      <c r="IC67" s="280"/>
      <c r="ID67" s="280"/>
      <c r="IE67" s="280"/>
      <c r="IF67" s="280"/>
      <c r="IG67" s="280"/>
      <c r="IH67" s="280"/>
      <c r="II67" s="280"/>
      <c r="IJ67" s="280"/>
    </row>
    <row r="68" spans="1:249" s="21" customFormat="1">
      <c r="A68" s="241"/>
      <c r="B68" s="283"/>
      <c r="C68" s="311"/>
      <c r="D68" s="944"/>
      <c r="E68" s="269"/>
      <c r="F68" s="27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0"/>
      <c r="FJ68" s="280"/>
      <c r="FK68" s="280"/>
      <c r="FL68" s="280"/>
      <c r="FM68" s="280"/>
      <c r="FN68" s="280"/>
      <c r="FO68" s="280"/>
      <c r="FP68" s="280"/>
      <c r="FQ68" s="280"/>
      <c r="FR68" s="280"/>
      <c r="FS68" s="280"/>
      <c r="FT68" s="280"/>
      <c r="FU68" s="280"/>
      <c r="FV68" s="280"/>
      <c r="FW68" s="280"/>
      <c r="FX68" s="280"/>
      <c r="FY68" s="280"/>
      <c r="FZ68" s="280"/>
      <c r="GA68" s="280"/>
      <c r="GB68" s="280"/>
      <c r="GC68" s="280"/>
      <c r="GD68" s="280"/>
      <c r="GE68" s="280"/>
      <c r="GF68" s="280"/>
      <c r="GG68" s="280"/>
      <c r="GH68" s="280"/>
      <c r="GI68" s="280"/>
      <c r="GJ68" s="280"/>
      <c r="GK68" s="280"/>
      <c r="GL68" s="280"/>
      <c r="GM68" s="280"/>
      <c r="GN68" s="280"/>
      <c r="GO68" s="280"/>
      <c r="GP68" s="280"/>
      <c r="GQ68" s="280"/>
      <c r="GR68" s="280"/>
      <c r="GS68" s="280"/>
      <c r="GT68" s="280"/>
      <c r="GU68" s="280"/>
      <c r="GV68" s="280"/>
      <c r="GW68" s="280"/>
      <c r="GX68" s="280"/>
      <c r="GY68" s="280"/>
      <c r="GZ68" s="280"/>
      <c r="HA68" s="280"/>
      <c r="HB68" s="280"/>
      <c r="HC68" s="280"/>
      <c r="HD68" s="280"/>
      <c r="HE68" s="280"/>
      <c r="HF68" s="280"/>
      <c r="HG68" s="280"/>
      <c r="HH68" s="280"/>
      <c r="HI68" s="280"/>
      <c r="HJ68" s="280"/>
      <c r="HK68" s="280"/>
      <c r="HL68" s="280"/>
      <c r="HM68" s="280"/>
      <c r="HN68" s="280"/>
      <c r="HO68" s="280"/>
      <c r="HP68" s="280"/>
      <c r="HQ68" s="280"/>
      <c r="HR68" s="280"/>
      <c r="HS68" s="280"/>
      <c r="HT68" s="280"/>
      <c r="HU68" s="280"/>
      <c r="HV68" s="280"/>
      <c r="HW68" s="280"/>
      <c r="HX68" s="280"/>
      <c r="HY68" s="280"/>
      <c r="HZ68" s="280"/>
      <c r="IA68" s="280"/>
      <c r="IB68" s="280"/>
      <c r="IC68" s="280"/>
      <c r="ID68" s="280"/>
      <c r="IE68" s="280"/>
      <c r="IF68" s="280"/>
      <c r="IG68" s="280"/>
      <c r="IH68" s="280"/>
      <c r="II68" s="280"/>
      <c r="IJ68" s="280"/>
    </row>
    <row r="69" spans="1:249" s="21" customFormat="1">
      <c r="A69" s="241"/>
      <c r="B69" s="284"/>
      <c r="C69" s="416"/>
      <c r="D69" s="944"/>
      <c r="E69" s="282"/>
      <c r="F69" s="27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0"/>
      <c r="DT69" s="280"/>
      <c r="DU69" s="280"/>
      <c r="DV69" s="280"/>
      <c r="DW69" s="280"/>
      <c r="DX69" s="280"/>
      <c r="DY69" s="280"/>
      <c r="DZ69" s="280"/>
      <c r="EA69" s="280"/>
      <c r="EB69" s="280"/>
      <c r="EC69" s="280"/>
      <c r="ED69" s="280"/>
      <c r="EE69" s="280"/>
      <c r="EF69" s="280"/>
      <c r="EG69" s="280"/>
      <c r="EH69" s="280"/>
      <c r="EI69" s="280"/>
      <c r="EJ69" s="280"/>
      <c r="EK69" s="280"/>
      <c r="EL69" s="280"/>
      <c r="EM69" s="280"/>
      <c r="EN69" s="280"/>
      <c r="EO69" s="280"/>
      <c r="EP69" s="280"/>
      <c r="EQ69" s="280"/>
      <c r="ER69" s="280"/>
      <c r="ES69" s="280"/>
      <c r="ET69" s="280"/>
      <c r="EU69" s="280"/>
      <c r="EV69" s="280"/>
      <c r="EW69" s="280"/>
      <c r="EX69" s="280"/>
      <c r="EY69" s="280"/>
      <c r="EZ69" s="280"/>
      <c r="FA69" s="280"/>
      <c r="FB69" s="280"/>
      <c r="FC69" s="280"/>
      <c r="FD69" s="280"/>
      <c r="FE69" s="280"/>
      <c r="FF69" s="280"/>
      <c r="FG69" s="280"/>
      <c r="FH69" s="280"/>
      <c r="FI69" s="280"/>
      <c r="FJ69" s="280"/>
      <c r="FK69" s="280"/>
      <c r="FL69" s="280"/>
      <c r="FM69" s="280"/>
      <c r="FN69" s="280"/>
      <c r="FO69" s="280"/>
      <c r="FP69" s="280"/>
      <c r="FQ69" s="280"/>
      <c r="FR69" s="280"/>
      <c r="FS69" s="280"/>
      <c r="FT69" s="280"/>
      <c r="FU69" s="280"/>
      <c r="FV69" s="280"/>
      <c r="FW69" s="280"/>
      <c r="FX69" s="280"/>
      <c r="FY69" s="280"/>
      <c r="FZ69" s="280"/>
      <c r="GA69" s="280"/>
      <c r="GB69" s="280"/>
      <c r="GC69" s="280"/>
      <c r="GD69" s="280"/>
      <c r="GE69" s="280"/>
      <c r="GF69" s="280"/>
      <c r="GG69" s="280"/>
      <c r="GH69" s="280"/>
      <c r="GI69" s="280"/>
      <c r="GJ69" s="280"/>
      <c r="GK69" s="280"/>
      <c r="GL69" s="280"/>
      <c r="GM69" s="280"/>
      <c r="GN69" s="280"/>
      <c r="GO69" s="280"/>
      <c r="GP69" s="280"/>
      <c r="GQ69" s="280"/>
      <c r="GR69" s="280"/>
      <c r="GS69" s="280"/>
      <c r="GT69" s="280"/>
      <c r="GU69" s="280"/>
      <c r="GV69" s="280"/>
      <c r="GW69" s="280"/>
      <c r="GX69" s="280"/>
      <c r="GY69" s="280"/>
      <c r="GZ69" s="280"/>
      <c r="HA69" s="280"/>
      <c r="HB69" s="280"/>
      <c r="HC69" s="280"/>
      <c r="HD69" s="280"/>
      <c r="HE69" s="280"/>
      <c r="HF69" s="280"/>
      <c r="HG69" s="280"/>
      <c r="HH69" s="280"/>
      <c r="HI69" s="280"/>
      <c r="HJ69" s="280"/>
      <c r="HK69" s="280"/>
      <c r="HL69" s="280"/>
      <c r="HM69" s="280"/>
      <c r="HN69" s="280"/>
      <c r="HO69" s="280"/>
      <c r="HP69" s="280"/>
      <c r="HQ69" s="280"/>
      <c r="HR69" s="280"/>
      <c r="HS69" s="280"/>
      <c r="HT69" s="280"/>
      <c r="HU69" s="280"/>
      <c r="HV69" s="280"/>
      <c r="HW69" s="280"/>
      <c r="HX69" s="280"/>
      <c r="HY69" s="280"/>
      <c r="HZ69" s="280"/>
      <c r="IA69" s="280"/>
      <c r="IB69" s="280"/>
      <c r="IC69" s="280"/>
      <c r="ID69" s="280"/>
      <c r="IE69" s="280"/>
      <c r="IF69" s="280"/>
      <c r="IG69" s="280"/>
      <c r="IH69" s="280"/>
      <c r="II69" s="280"/>
      <c r="IJ69" s="280"/>
    </row>
    <row r="70" spans="1:249" s="21" customFormat="1">
      <c r="A70" s="241"/>
      <c r="B70" s="285"/>
      <c r="C70" s="416"/>
      <c r="D70" s="944"/>
      <c r="E70" s="282"/>
      <c r="F70" s="27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0"/>
      <c r="FJ70" s="280"/>
      <c r="FK70" s="280"/>
      <c r="FL70" s="280"/>
      <c r="FM70" s="280"/>
      <c r="FN70" s="280"/>
      <c r="FO70" s="280"/>
      <c r="FP70" s="280"/>
      <c r="FQ70" s="280"/>
      <c r="FR70" s="280"/>
      <c r="FS70" s="280"/>
      <c r="FT70" s="280"/>
      <c r="FU70" s="280"/>
      <c r="FV70" s="280"/>
      <c r="FW70" s="280"/>
      <c r="FX70" s="280"/>
      <c r="FY70" s="280"/>
      <c r="FZ70" s="280"/>
      <c r="GA70" s="280"/>
      <c r="GB70" s="280"/>
      <c r="GC70" s="280"/>
      <c r="GD70" s="280"/>
      <c r="GE70" s="280"/>
      <c r="GF70" s="280"/>
      <c r="GG70" s="280"/>
      <c r="GH70" s="280"/>
      <c r="GI70" s="280"/>
      <c r="GJ70" s="280"/>
      <c r="GK70" s="280"/>
      <c r="GL70" s="280"/>
      <c r="GM70" s="280"/>
      <c r="GN70" s="280"/>
      <c r="GO70" s="280"/>
      <c r="GP70" s="280"/>
      <c r="GQ70" s="280"/>
      <c r="GR70" s="280"/>
      <c r="GS70" s="280"/>
      <c r="GT70" s="280"/>
      <c r="GU70" s="280"/>
      <c r="GV70" s="280"/>
      <c r="GW70" s="280"/>
      <c r="GX70" s="280"/>
      <c r="GY70" s="280"/>
      <c r="GZ70" s="280"/>
      <c r="HA70" s="280"/>
      <c r="HB70" s="280"/>
      <c r="HC70" s="280"/>
      <c r="HD70" s="280"/>
      <c r="HE70" s="280"/>
      <c r="HF70" s="280"/>
      <c r="HG70" s="280"/>
      <c r="HH70" s="280"/>
      <c r="HI70" s="280"/>
      <c r="HJ70" s="280"/>
      <c r="HK70" s="280"/>
      <c r="HL70" s="280"/>
      <c r="HM70" s="280"/>
      <c r="HN70" s="280"/>
      <c r="HO70" s="280"/>
      <c r="HP70" s="280"/>
      <c r="HQ70" s="280"/>
      <c r="HR70" s="280"/>
      <c r="HS70" s="280"/>
      <c r="HT70" s="280"/>
      <c r="HU70" s="280"/>
      <c r="HV70" s="280"/>
      <c r="HW70" s="280"/>
      <c r="HX70" s="280"/>
      <c r="HY70" s="280"/>
      <c r="HZ70" s="280"/>
      <c r="IA70" s="280"/>
      <c r="IB70" s="280"/>
      <c r="IC70" s="280"/>
      <c r="ID70" s="280"/>
      <c r="IE70" s="280"/>
      <c r="IF70" s="280"/>
      <c r="IG70" s="280"/>
      <c r="IH70" s="280"/>
      <c r="II70" s="280"/>
      <c r="IJ70" s="280"/>
    </row>
    <row r="71" spans="1:249" s="21" customFormat="1">
      <c r="A71" s="241"/>
      <c r="B71" s="286"/>
      <c r="C71" s="416"/>
      <c r="D71" s="944"/>
      <c r="E71" s="282"/>
      <c r="F71" s="27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c r="FG71" s="280"/>
      <c r="FH71" s="280"/>
      <c r="FI71" s="280"/>
      <c r="FJ71" s="280"/>
      <c r="FK71" s="280"/>
      <c r="FL71" s="280"/>
      <c r="FM71" s="280"/>
      <c r="FN71" s="280"/>
      <c r="FO71" s="280"/>
      <c r="FP71" s="280"/>
      <c r="FQ71" s="280"/>
      <c r="FR71" s="280"/>
      <c r="FS71" s="280"/>
      <c r="FT71" s="280"/>
      <c r="FU71" s="280"/>
      <c r="FV71" s="280"/>
      <c r="FW71" s="280"/>
      <c r="FX71" s="280"/>
      <c r="FY71" s="280"/>
      <c r="FZ71" s="280"/>
      <c r="GA71" s="280"/>
      <c r="GB71" s="280"/>
      <c r="GC71" s="280"/>
      <c r="GD71" s="280"/>
      <c r="GE71" s="280"/>
      <c r="GF71" s="280"/>
      <c r="GG71" s="280"/>
      <c r="GH71" s="280"/>
      <c r="GI71" s="280"/>
      <c r="GJ71" s="280"/>
      <c r="GK71" s="280"/>
      <c r="GL71" s="280"/>
      <c r="GM71" s="280"/>
      <c r="GN71" s="280"/>
      <c r="GO71" s="280"/>
      <c r="GP71" s="280"/>
      <c r="GQ71" s="280"/>
      <c r="GR71" s="280"/>
      <c r="GS71" s="280"/>
      <c r="GT71" s="280"/>
      <c r="GU71" s="280"/>
      <c r="GV71" s="280"/>
      <c r="GW71" s="280"/>
      <c r="GX71" s="280"/>
      <c r="GY71" s="280"/>
      <c r="GZ71" s="280"/>
      <c r="HA71" s="280"/>
      <c r="HB71" s="280"/>
      <c r="HC71" s="280"/>
      <c r="HD71" s="280"/>
      <c r="HE71" s="280"/>
      <c r="HF71" s="280"/>
      <c r="HG71" s="280"/>
      <c r="HH71" s="280"/>
      <c r="HI71" s="280"/>
      <c r="HJ71" s="280"/>
      <c r="HK71" s="280"/>
      <c r="HL71" s="280"/>
      <c r="HM71" s="280"/>
      <c r="HN71" s="280"/>
      <c r="HO71" s="280"/>
      <c r="HP71" s="280"/>
      <c r="HQ71" s="280"/>
      <c r="HR71" s="280"/>
      <c r="HS71" s="280"/>
      <c r="HT71" s="280"/>
      <c r="HU71" s="280"/>
      <c r="HV71" s="280"/>
      <c r="HW71" s="280"/>
      <c r="HX71" s="280"/>
      <c r="HY71" s="280"/>
      <c r="HZ71" s="280"/>
      <c r="IA71" s="280"/>
      <c r="IB71" s="280"/>
      <c r="IC71" s="280"/>
      <c r="ID71" s="280"/>
      <c r="IE71" s="280"/>
      <c r="IF71" s="280"/>
      <c r="IG71" s="280"/>
      <c r="IH71" s="280"/>
      <c r="II71" s="280"/>
      <c r="IJ71" s="280"/>
    </row>
    <row r="72" spans="1:249" s="21" customFormat="1">
      <c r="A72" s="241"/>
      <c r="B72" s="286"/>
      <c r="C72" s="416"/>
      <c r="D72" s="944"/>
      <c r="E72" s="282"/>
      <c r="F72" s="27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0"/>
      <c r="FJ72" s="280"/>
      <c r="FK72" s="280"/>
      <c r="FL72" s="280"/>
      <c r="FM72" s="280"/>
      <c r="FN72" s="280"/>
      <c r="FO72" s="280"/>
      <c r="FP72" s="280"/>
      <c r="FQ72" s="280"/>
      <c r="FR72" s="280"/>
      <c r="FS72" s="280"/>
      <c r="FT72" s="280"/>
      <c r="FU72" s="280"/>
      <c r="FV72" s="280"/>
      <c r="FW72" s="280"/>
      <c r="FX72" s="280"/>
      <c r="FY72" s="280"/>
      <c r="FZ72" s="280"/>
      <c r="GA72" s="280"/>
      <c r="GB72" s="280"/>
      <c r="GC72" s="280"/>
      <c r="GD72" s="280"/>
      <c r="GE72" s="280"/>
      <c r="GF72" s="280"/>
      <c r="GG72" s="280"/>
      <c r="GH72" s="280"/>
      <c r="GI72" s="280"/>
      <c r="GJ72" s="280"/>
      <c r="GK72" s="280"/>
      <c r="GL72" s="280"/>
      <c r="GM72" s="280"/>
      <c r="GN72" s="280"/>
      <c r="GO72" s="280"/>
      <c r="GP72" s="280"/>
      <c r="GQ72" s="280"/>
      <c r="GR72" s="280"/>
      <c r="GS72" s="280"/>
      <c r="GT72" s="280"/>
      <c r="GU72" s="280"/>
      <c r="GV72" s="280"/>
      <c r="GW72" s="280"/>
      <c r="GX72" s="280"/>
      <c r="GY72" s="280"/>
      <c r="GZ72" s="280"/>
      <c r="HA72" s="280"/>
      <c r="HB72" s="280"/>
      <c r="HC72" s="280"/>
      <c r="HD72" s="280"/>
      <c r="HE72" s="280"/>
      <c r="HF72" s="280"/>
      <c r="HG72" s="280"/>
      <c r="HH72" s="280"/>
      <c r="HI72" s="280"/>
      <c r="HJ72" s="280"/>
      <c r="HK72" s="280"/>
      <c r="HL72" s="280"/>
      <c r="HM72" s="280"/>
      <c r="HN72" s="280"/>
      <c r="HO72" s="280"/>
      <c r="HP72" s="280"/>
      <c r="HQ72" s="280"/>
      <c r="HR72" s="280"/>
      <c r="HS72" s="280"/>
      <c r="HT72" s="280"/>
      <c r="HU72" s="280"/>
      <c r="HV72" s="280"/>
      <c r="HW72" s="280"/>
      <c r="HX72" s="280"/>
      <c r="HY72" s="280"/>
      <c r="HZ72" s="280"/>
      <c r="IA72" s="280"/>
      <c r="IB72" s="280"/>
      <c r="IC72" s="280"/>
      <c r="ID72" s="280"/>
      <c r="IE72" s="280"/>
      <c r="IF72" s="280"/>
      <c r="IG72" s="280"/>
      <c r="IH72" s="280"/>
      <c r="II72" s="280"/>
      <c r="IJ72" s="280"/>
    </row>
    <row r="73" spans="1:249" s="21" customFormat="1">
      <c r="A73" s="241"/>
      <c r="B73" s="286"/>
      <c r="C73" s="416"/>
      <c r="D73" s="944"/>
      <c r="E73" s="282"/>
      <c r="F73" s="27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0"/>
      <c r="FJ73" s="280"/>
      <c r="FK73" s="280"/>
      <c r="FL73" s="280"/>
      <c r="FM73" s="280"/>
      <c r="FN73" s="280"/>
      <c r="FO73" s="280"/>
      <c r="FP73" s="280"/>
      <c r="FQ73" s="280"/>
      <c r="FR73" s="280"/>
      <c r="FS73" s="280"/>
      <c r="FT73" s="280"/>
      <c r="FU73" s="280"/>
      <c r="FV73" s="280"/>
      <c r="FW73" s="280"/>
      <c r="FX73" s="280"/>
      <c r="FY73" s="280"/>
      <c r="FZ73" s="280"/>
      <c r="GA73" s="280"/>
      <c r="GB73" s="280"/>
      <c r="GC73" s="280"/>
      <c r="GD73" s="280"/>
      <c r="GE73" s="280"/>
      <c r="GF73" s="280"/>
      <c r="GG73" s="280"/>
      <c r="GH73" s="280"/>
      <c r="GI73" s="280"/>
      <c r="GJ73" s="280"/>
      <c r="GK73" s="280"/>
      <c r="GL73" s="280"/>
      <c r="GM73" s="280"/>
      <c r="GN73" s="280"/>
      <c r="GO73" s="280"/>
      <c r="GP73" s="280"/>
      <c r="GQ73" s="280"/>
      <c r="GR73" s="280"/>
      <c r="GS73" s="280"/>
      <c r="GT73" s="280"/>
      <c r="GU73" s="280"/>
      <c r="GV73" s="280"/>
      <c r="GW73" s="280"/>
      <c r="GX73" s="280"/>
      <c r="GY73" s="280"/>
      <c r="GZ73" s="280"/>
      <c r="HA73" s="280"/>
      <c r="HB73" s="280"/>
      <c r="HC73" s="280"/>
      <c r="HD73" s="280"/>
      <c r="HE73" s="280"/>
      <c r="HF73" s="280"/>
      <c r="HG73" s="280"/>
      <c r="HH73" s="280"/>
      <c r="HI73" s="280"/>
      <c r="HJ73" s="280"/>
      <c r="HK73" s="280"/>
      <c r="HL73" s="280"/>
      <c r="HM73" s="280"/>
      <c r="HN73" s="280"/>
      <c r="HO73" s="280"/>
      <c r="HP73" s="280"/>
      <c r="HQ73" s="280"/>
      <c r="HR73" s="280"/>
      <c r="HS73" s="280"/>
      <c r="HT73" s="280"/>
      <c r="HU73" s="280"/>
      <c r="HV73" s="280"/>
      <c r="HW73" s="280"/>
      <c r="HX73" s="280"/>
      <c r="HY73" s="280"/>
      <c r="HZ73" s="280"/>
      <c r="IA73" s="280"/>
      <c r="IB73" s="280"/>
      <c r="IC73" s="280"/>
      <c r="ID73" s="280"/>
      <c r="IE73" s="280"/>
      <c r="IF73" s="280"/>
      <c r="IG73" s="280"/>
      <c r="IH73" s="280"/>
      <c r="II73" s="280"/>
      <c r="IJ73" s="280"/>
    </row>
    <row r="74" spans="1:249" s="21" customFormat="1">
      <c r="A74" s="241"/>
      <c r="B74" s="286"/>
      <c r="C74" s="416"/>
      <c r="D74" s="944"/>
      <c r="E74" s="282"/>
      <c r="F74" s="27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0"/>
      <c r="FJ74" s="280"/>
      <c r="FK74" s="280"/>
      <c r="FL74" s="280"/>
      <c r="FM74" s="280"/>
      <c r="FN74" s="280"/>
      <c r="FO74" s="280"/>
      <c r="FP74" s="280"/>
      <c r="FQ74" s="280"/>
      <c r="FR74" s="280"/>
      <c r="FS74" s="280"/>
      <c r="FT74" s="280"/>
      <c r="FU74" s="280"/>
      <c r="FV74" s="280"/>
      <c r="FW74" s="280"/>
      <c r="FX74" s="280"/>
      <c r="FY74" s="280"/>
      <c r="FZ74" s="280"/>
      <c r="GA74" s="280"/>
      <c r="GB74" s="280"/>
      <c r="GC74" s="280"/>
      <c r="GD74" s="280"/>
      <c r="GE74" s="280"/>
      <c r="GF74" s="280"/>
      <c r="GG74" s="280"/>
      <c r="GH74" s="280"/>
      <c r="GI74" s="280"/>
      <c r="GJ74" s="280"/>
      <c r="GK74" s="280"/>
      <c r="GL74" s="280"/>
      <c r="GM74" s="280"/>
      <c r="GN74" s="280"/>
      <c r="GO74" s="280"/>
      <c r="GP74" s="280"/>
      <c r="GQ74" s="280"/>
      <c r="GR74" s="280"/>
      <c r="GS74" s="280"/>
      <c r="GT74" s="280"/>
      <c r="GU74" s="280"/>
      <c r="GV74" s="280"/>
      <c r="GW74" s="280"/>
      <c r="GX74" s="280"/>
      <c r="GY74" s="280"/>
      <c r="GZ74" s="280"/>
      <c r="HA74" s="280"/>
      <c r="HB74" s="280"/>
      <c r="HC74" s="280"/>
      <c r="HD74" s="280"/>
      <c r="HE74" s="280"/>
      <c r="HF74" s="280"/>
      <c r="HG74" s="280"/>
      <c r="HH74" s="280"/>
      <c r="HI74" s="280"/>
      <c r="HJ74" s="280"/>
      <c r="HK74" s="280"/>
      <c r="HL74" s="280"/>
      <c r="HM74" s="280"/>
      <c r="HN74" s="280"/>
      <c r="HO74" s="280"/>
      <c r="HP74" s="280"/>
      <c r="HQ74" s="280"/>
      <c r="HR74" s="280"/>
      <c r="HS74" s="280"/>
      <c r="HT74" s="280"/>
      <c r="HU74" s="280"/>
      <c r="HV74" s="280"/>
      <c r="HW74" s="280"/>
      <c r="HX74" s="280"/>
      <c r="HY74" s="280"/>
      <c r="HZ74" s="280"/>
      <c r="IA74" s="280"/>
      <c r="IB74" s="280"/>
      <c r="IC74" s="280"/>
      <c r="ID74" s="280"/>
      <c r="IE74" s="280"/>
      <c r="IF74" s="280"/>
      <c r="IG74" s="280"/>
      <c r="IH74" s="280"/>
      <c r="II74" s="280"/>
      <c r="IJ74" s="280"/>
    </row>
    <row r="75" spans="1:249" s="21" customFormat="1">
      <c r="A75" s="241"/>
      <c r="B75" s="287"/>
      <c r="C75" s="416"/>
      <c r="D75" s="944"/>
      <c r="E75" s="282"/>
      <c r="F75" s="27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0"/>
      <c r="FR75" s="280"/>
      <c r="FS75" s="280"/>
      <c r="FT75" s="280"/>
      <c r="FU75" s="280"/>
      <c r="FV75" s="280"/>
      <c r="FW75" s="280"/>
      <c r="FX75" s="280"/>
      <c r="FY75" s="280"/>
      <c r="FZ75" s="280"/>
      <c r="GA75" s="280"/>
      <c r="GB75" s="280"/>
      <c r="GC75" s="280"/>
      <c r="GD75" s="280"/>
      <c r="GE75" s="280"/>
      <c r="GF75" s="280"/>
      <c r="GG75" s="280"/>
      <c r="GH75" s="280"/>
      <c r="GI75" s="280"/>
      <c r="GJ75" s="280"/>
      <c r="GK75" s="280"/>
      <c r="GL75" s="280"/>
      <c r="GM75" s="280"/>
      <c r="GN75" s="280"/>
      <c r="GO75" s="280"/>
      <c r="GP75" s="280"/>
      <c r="GQ75" s="280"/>
      <c r="GR75" s="280"/>
      <c r="GS75" s="280"/>
      <c r="GT75" s="280"/>
      <c r="GU75" s="280"/>
      <c r="GV75" s="280"/>
      <c r="GW75" s="280"/>
      <c r="GX75" s="280"/>
      <c r="GY75" s="280"/>
      <c r="GZ75" s="280"/>
      <c r="HA75" s="280"/>
      <c r="HB75" s="280"/>
      <c r="HC75" s="280"/>
      <c r="HD75" s="280"/>
      <c r="HE75" s="280"/>
      <c r="HF75" s="280"/>
      <c r="HG75" s="280"/>
      <c r="HH75" s="280"/>
      <c r="HI75" s="280"/>
      <c r="HJ75" s="280"/>
      <c r="HK75" s="280"/>
      <c r="HL75" s="280"/>
      <c r="HM75" s="280"/>
      <c r="HN75" s="280"/>
      <c r="HO75" s="280"/>
      <c r="HP75" s="280"/>
      <c r="HQ75" s="280"/>
      <c r="HR75" s="280"/>
      <c r="HS75" s="280"/>
      <c r="HT75" s="280"/>
      <c r="HU75" s="280"/>
      <c r="HV75" s="280"/>
      <c r="HW75" s="280"/>
      <c r="HX75" s="280"/>
      <c r="HY75" s="280"/>
      <c r="HZ75" s="280"/>
      <c r="IA75" s="280"/>
      <c r="IB75" s="280"/>
      <c r="IC75" s="280"/>
      <c r="ID75" s="280"/>
      <c r="IE75" s="280"/>
      <c r="IF75" s="280"/>
      <c r="IG75" s="280"/>
      <c r="IH75" s="280"/>
      <c r="II75" s="280"/>
      <c r="IJ75" s="280"/>
    </row>
    <row r="76" spans="1:249" s="21" customFormat="1">
      <c r="A76" s="241"/>
      <c r="B76" s="286"/>
      <c r="C76" s="416"/>
      <c r="D76" s="944"/>
      <c r="E76" s="282"/>
      <c r="F76" s="27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c r="FU76" s="280"/>
      <c r="FV76" s="280"/>
      <c r="FW76" s="280"/>
      <c r="FX76" s="280"/>
      <c r="FY76" s="280"/>
      <c r="FZ76" s="280"/>
      <c r="GA76" s="280"/>
      <c r="GB76" s="280"/>
      <c r="GC76" s="280"/>
      <c r="GD76" s="280"/>
      <c r="GE76" s="280"/>
      <c r="GF76" s="280"/>
      <c r="GG76" s="280"/>
      <c r="GH76" s="280"/>
      <c r="GI76" s="280"/>
      <c r="GJ76" s="280"/>
      <c r="GK76" s="280"/>
      <c r="GL76" s="280"/>
      <c r="GM76" s="280"/>
      <c r="GN76" s="280"/>
      <c r="GO76" s="280"/>
      <c r="GP76" s="280"/>
      <c r="GQ76" s="280"/>
      <c r="GR76" s="280"/>
      <c r="GS76" s="280"/>
      <c r="GT76" s="280"/>
      <c r="GU76" s="280"/>
      <c r="GV76" s="280"/>
      <c r="GW76" s="280"/>
      <c r="GX76" s="280"/>
      <c r="GY76" s="280"/>
      <c r="GZ76" s="280"/>
      <c r="HA76" s="280"/>
      <c r="HB76" s="280"/>
      <c r="HC76" s="280"/>
      <c r="HD76" s="280"/>
      <c r="HE76" s="280"/>
      <c r="HF76" s="280"/>
      <c r="HG76" s="280"/>
      <c r="HH76" s="280"/>
      <c r="HI76" s="280"/>
      <c r="HJ76" s="280"/>
      <c r="HK76" s="280"/>
      <c r="HL76" s="280"/>
      <c r="HM76" s="280"/>
      <c r="HN76" s="280"/>
      <c r="HO76" s="280"/>
      <c r="HP76" s="280"/>
      <c r="HQ76" s="280"/>
      <c r="HR76" s="280"/>
      <c r="HS76" s="280"/>
      <c r="HT76" s="280"/>
      <c r="HU76" s="280"/>
      <c r="HV76" s="280"/>
      <c r="HW76" s="280"/>
      <c r="HX76" s="280"/>
      <c r="HY76" s="280"/>
      <c r="HZ76" s="280"/>
      <c r="IA76" s="280"/>
      <c r="IB76" s="280"/>
      <c r="IC76" s="280"/>
      <c r="ID76" s="280"/>
      <c r="IE76" s="280"/>
      <c r="IF76" s="280"/>
      <c r="IG76" s="280"/>
      <c r="IH76" s="280"/>
      <c r="II76" s="280"/>
      <c r="IJ76" s="280"/>
    </row>
    <row r="77" spans="1:249" s="21" customFormat="1">
      <c r="A77" s="241"/>
      <c r="B77" s="288"/>
      <c r="C77" s="416"/>
      <c r="D77" s="944"/>
      <c r="E77" s="282"/>
      <c r="F77" s="27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c r="FU77" s="280"/>
      <c r="FV77" s="280"/>
      <c r="FW77" s="280"/>
      <c r="FX77" s="280"/>
      <c r="FY77" s="280"/>
      <c r="FZ77" s="280"/>
      <c r="GA77" s="280"/>
      <c r="GB77" s="280"/>
      <c r="GC77" s="280"/>
      <c r="GD77" s="280"/>
      <c r="GE77" s="280"/>
      <c r="GF77" s="280"/>
      <c r="GG77" s="280"/>
      <c r="GH77" s="280"/>
      <c r="GI77" s="280"/>
      <c r="GJ77" s="280"/>
      <c r="GK77" s="280"/>
      <c r="GL77" s="280"/>
      <c r="GM77" s="280"/>
      <c r="GN77" s="280"/>
      <c r="GO77" s="280"/>
      <c r="GP77" s="280"/>
      <c r="GQ77" s="280"/>
      <c r="GR77" s="280"/>
      <c r="GS77" s="280"/>
      <c r="GT77" s="280"/>
      <c r="GU77" s="280"/>
      <c r="GV77" s="280"/>
      <c r="GW77" s="280"/>
      <c r="GX77" s="280"/>
      <c r="GY77" s="280"/>
      <c r="GZ77" s="280"/>
      <c r="HA77" s="280"/>
      <c r="HB77" s="280"/>
      <c r="HC77" s="280"/>
      <c r="HD77" s="280"/>
      <c r="HE77" s="280"/>
      <c r="HF77" s="280"/>
      <c r="HG77" s="280"/>
      <c r="HH77" s="280"/>
      <c r="HI77" s="280"/>
      <c r="HJ77" s="280"/>
      <c r="HK77" s="280"/>
      <c r="HL77" s="280"/>
      <c r="HM77" s="280"/>
      <c r="HN77" s="280"/>
      <c r="HO77" s="280"/>
      <c r="HP77" s="280"/>
      <c r="HQ77" s="280"/>
      <c r="HR77" s="280"/>
      <c r="HS77" s="280"/>
      <c r="HT77" s="280"/>
      <c r="HU77" s="280"/>
      <c r="HV77" s="280"/>
      <c r="HW77" s="280"/>
      <c r="HX77" s="280"/>
      <c r="HY77" s="280"/>
      <c r="HZ77" s="280"/>
      <c r="IA77" s="280"/>
      <c r="IB77" s="280"/>
      <c r="IC77" s="280"/>
      <c r="ID77" s="280"/>
      <c r="IE77" s="280"/>
      <c r="IF77" s="280"/>
      <c r="IG77" s="280"/>
      <c r="IH77" s="280"/>
      <c r="II77" s="280"/>
      <c r="IJ77" s="280"/>
    </row>
    <row r="78" spans="1:249" s="21" customFormat="1">
      <c r="A78" s="241"/>
      <c r="B78" s="288"/>
      <c r="C78" s="416"/>
      <c r="D78" s="944"/>
      <c r="E78" s="282"/>
      <c r="F78" s="27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c r="FC78" s="280"/>
      <c r="FD78" s="280"/>
      <c r="FE78" s="280"/>
      <c r="FF78" s="280"/>
      <c r="FG78" s="280"/>
      <c r="FH78" s="280"/>
      <c r="FI78" s="280"/>
      <c r="FJ78" s="280"/>
      <c r="FK78" s="280"/>
      <c r="FL78" s="280"/>
      <c r="FM78" s="280"/>
      <c r="FN78" s="280"/>
      <c r="FO78" s="280"/>
      <c r="FP78" s="280"/>
      <c r="FQ78" s="280"/>
      <c r="FR78" s="280"/>
      <c r="FS78" s="280"/>
      <c r="FT78" s="280"/>
      <c r="FU78" s="280"/>
      <c r="FV78" s="280"/>
      <c r="FW78" s="280"/>
      <c r="FX78" s="280"/>
      <c r="FY78" s="280"/>
      <c r="FZ78" s="280"/>
      <c r="GA78" s="280"/>
      <c r="GB78" s="280"/>
      <c r="GC78" s="280"/>
      <c r="GD78" s="280"/>
      <c r="GE78" s="280"/>
      <c r="GF78" s="280"/>
      <c r="GG78" s="280"/>
      <c r="GH78" s="280"/>
      <c r="GI78" s="280"/>
      <c r="GJ78" s="280"/>
      <c r="GK78" s="280"/>
      <c r="GL78" s="280"/>
      <c r="GM78" s="280"/>
      <c r="GN78" s="280"/>
      <c r="GO78" s="280"/>
      <c r="GP78" s="280"/>
      <c r="GQ78" s="280"/>
      <c r="GR78" s="280"/>
      <c r="GS78" s="280"/>
      <c r="GT78" s="280"/>
      <c r="GU78" s="280"/>
      <c r="GV78" s="280"/>
      <c r="GW78" s="280"/>
      <c r="GX78" s="280"/>
      <c r="GY78" s="280"/>
      <c r="GZ78" s="280"/>
      <c r="HA78" s="280"/>
      <c r="HB78" s="280"/>
      <c r="HC78" s="280"/>
      <c r="HD78" s="280"/>
      <c r="HE78" s="280"/>
      <c r="HF78" s="280"/>
      <c r="HG78" s="280"/>
      <c r="HH78" s="280"/>
      <c r="HI78" s="280"/>
      <c r="HJ78" s="280"/>
      <c r="HK78" s="280"/>
      <c r="HL78" s="280"/>
      <c r="HM78" s="280"/>
      <c r="HN78" s="280"/>
      <c r="HO78" s="280"/>
      <c r="HP78" s="280"/>
      <c r="HQ78" s="280"/>
      <c r="HR78" s="280"/>
      <c r="HS78" s="280"/>
      <c r="HT78" s="280"/>
      <c r="HU78" s="280"/>
      <c r="HV78" s="280"/>
      <c r="HW78" s="280"/>
      <c r="HX78" s="280"/>
      <c r="HY78" s="280"/>
      <c r="HZ78" s="280"/>
      <c r="IA78" s="280"/>
      <c r="IB78" s="280"/>
      <c r="IC78" s="280"/>
      <c r="ID78" s="280"/>
      <c r="IE78" s="280"/>
      <c r="IF78" s="280"/>
      <c r="IG78" s="280"/>
      <c r="IH78" s="280"/>
      <c r="II78" s="280"/>
      <c r="IJ78" s="280"/>
    </row>
    <row r="79" spans="1:249" s="21" customFormat="1">
      <c r="A79" s="241"/>
      <c r="B79" s="288"/>
      <c r="C79" s="416"/>
      <c r="D79" s="944"/>
      <c r="E79" s="282"/>
      <c r="F79" s="27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c r="FL79" s="280"/>
      <c r="FM79" s="280"/>
      <c r="FN79" s="280"/>
      <c r="FO79" s="280"/>
      <c r="FP79" s="280"/>
      <c r="FQ79" s="280"/>
      <c r="FR79" s="280"/>
      <c r="FS79" s="280"/>
      <c r="FT79" s="280"/>
      <c r="FU79" s="280"/>
      <c r="FV79" s="280"/>
      <c r="FW79" s="280"/>
      <c r="FX79" s="280"/>
      <c r="FY79" s="280"/>
      <c r="FZ79" s="280"/>
      <c r="GA79" s="280"/>
      <c r="GB79" s="280"/>
      <c r="GC79" s="280"/>
      <c r="GD79" s="280"/>
      <c r="GE79" s="280"/>
      <c r="GF79" s="280"/>
      <c r="GG79" s="280"/>
      <c r="GH79" s="280"/>
      <c r="GI79" s="280"/>
      <c r="GJ79" s="280"/>
      <c r="GK79" s="280"/>
      <c r="GL79" s="280"/>
      <c r="GM79" s="280"/>
      <c r="GN79" s="280"/>
      <c r="GO79" s="280"/>
      <c r="GP79" s="280"/>
      <c r="GQ79" s="280"/>
      <c r="GR79" s="280"/>
      <c r="GS79" s="280"/>
      <c r="GT79" s="280"/>
      <c r="GU79" s="280"/>
      <c r="GV79" s="280"/>
      <c r="GW79" s="280"/>
      <c r="GX79" s="280"/>
      <c r="GY79" s="280"/>
      <c r="GZ79" s="280"/>
      <c r="HA79" s="280"/>
      <c r="HB79" s="280"/>
      <c r="HC79" s="280"/>
      <c r="HD79" s="280"/>
      <c r="HE79" s="280"/>
      <c r="HF79" s="280"/>
      <c r="HG79" s="280"/>
      <c r="HH79" s="280"/>
      <c r="HI79" s="280"/>
      <c r="HJ79" s="280"/>
      <c r="HK79" s="280"/>
      <c r="HL79" s="280"/>
      <c r="HM79" s="280"/>
      <c r="HN79" s="280"/>
      <c r="HO79" s="280"/>
      <c r="HP79" s="280"/>
      <c r="HQ79" s="280"/>
      <c r="HR79" s="280"/>
      <c r="HS79" s="280"/>
      <c r="HT79" s="280"/>
      <c r="HU79" s="280"/>
      <c r="HV79" s="280"/>
      <c r="HW79" s="280"/>
      <c r="HX79" s="280"/>
      <c r="HY79" s="280"/>
      <c r="HZ79" s="280"/>
      <c r="IA79" s="280"/>
      <c r="IB79" s="280"/>
      <c r="IC79" s="280"/>
      <c r="ID79" s="280"/>
      <c r="IE79" s="280"/>
      <c r="IF79" s="280"/>
      <c r="IG79" s="280"/>
      <c r="IH79" s="280"/>
      <c r="II79" s="280"/>
      <c r="IJ79" s="280"/>
    </row>
    <row r="80" spans="1:249" s="21" customFormat="1">
      <c r="A80" s="241"/>
      <c r="B80" s="285"/>
      <c r="C80" s="416"/>
      <c r="D80" s="944"/>
      <c r="E80" s="282"/>
      <c r="F80" s="27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c r="FL80" s="280"/>
      <c r="FM80" s="280"/>
      <c r="FN80" s="280"/>
      <c r="FO80" s="280"/>
      <c r="FP80" s="280"/>
      <c r="FQ80" s="280"/>
      <c r="FR80" s="280"/>
      <c r="FS80" s="280"/>
      <c r="FT80" s="280"/>
      <c r="FU80" s="280"/>
      <c r="FV80" s="280"/>
      <c r="FW80" s="280"/>
      <c r="FX80" s="280"/>
      <c r="FY80" s="280"/>
      <c r="FZ80" s="280"/>
      <c r="GA80" s="280"/>
      <c r="GB80" s="280"/>
      <c r="GC80" s="280"/>
      <c r="GD80" s="280"/>
      <c r="GE80" s="280"/>
      <c r="GF80" s="280"/>
      <c r="GG80" s="280"/>
      <c r="GH80" s="280"/>
      <c r="GI80" s="280"/>
      <c r="GJ80" s="280"/>
      <c r="GK80" s="280"/>
      <c r="GL80" s="280"/>
      <c r="GM80" s="280"/>
      <c r="GN80" s="280"/>
      <c r="GO80" s="280"/>
      <c r="GP80" s="280"/>
      <c r="GQ80" s="280"/>
      <c r="GR80" s="280"/>
      <c r="GS80" s="280"/>
      <c r="GT80" s="280"/>
      <c r="GU80" s="280"/>
      <c r="GV80" s="280"/>
      <c r="GW80" s="280"/>
      <c r="GX80" s="280"/>
      <c r="GY80" s="280"/>
      <c r="GZ80" s="280"/>
      <c r="HA80" s="280"/>
      <c r="HB80" s="280"/>
      <c r="HC80" s="280"/>
      <c r="HD80" s="280"/>
      <c r="HE80" s="280"/>
      <c r="HF80" s="280"/>
      <c r="HG80" s="280"/>
      <c r="HH80" s="280"/>
      <c r="HI80" s="280"/>
      <c r="HJ80" s="280"/>
      <c r="HK80" s="280"/>
      <c r="HL80" s="280"/>
      <c r="HM80" s="280"/>
      <c r="HN80" s="280"/>
      <c r="HO80" s="280"/>
      <c r="HP80" s="280"/>
      <c r="HQ80" s="280"/>
      <c r="HR80" s="280"/>
      <c r="HS80" s="280"/>
      <c r="HT80" s="280"/>
      <c r="HU80" s="280"/>
      <c r="HV80" s="280"/>
      <c r="HW80" s="280"/>
      <c r="HX80" s="280"/>
      <c r="HY80" s="280"/>
      <c r="HZ80" s="280"/>
      <c r="IA80" s="280"/>
      <c r="IB80" s="280"/>
      <c r="IC80" s="280"/>
      <c r="ID80" s="280"/>
      <c r="IE80" s="280"/>
      <c r="IF80" s="280"/>
      <c r="IG80" s="280"/>
      <c r="IH80" s="280"/>
      <c r="II80" s="280"/>
      <c r="IJ80" s="280"/>
    </row>
    <row r="81" spans="1:244" s="21" customFormat="1">
      <c r="A81" s="241"/>
      <c r="B81" s="286"/>
      <c r="C81" s="416"/>
      <c r="D81" s="944"/>
      <c r="E81" s="282"/>
      <c r="F81" s="27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280"/>
      <c r="EL81" s="280"/>
      <c r="EM81" s="280"/>
      <c r="EN81" s="280"/>
      <c r="EO81" s="280"/>
      <c r="EP81" s="280"/>
      <c r="EQ81" s="280"/>
      <c r="ER81" s="280"/>
      <c r="ES81" s="280"/>
      <c r="ET81" s="280"/>
      <c r="EU81" s="280"/>
      <c r="EV81" s="280"/>
      <c r="EW81" s="280"/>
      <c r="EX81" s="280"/>
      <c r="EY81" s="280"/>
      <c r="EZ81" s="280"/>
      <c r="FA81" s="280"/>
      <c r="FB81" s="280"/>
      <c r="FC81" s="280"/>
      <c r="FD81" s="280"/>
      <c r="FE81" s="280"/>
      <c r="FF81" s="280"/>
      <c r="FG81" s="280"/>
      <c r="FH81" s="280"/>
      <c r="FI81" s="280"/>
      <c r="FJ81" s="280"/>
      <c r="FK81" s="280"/>
      <c r="FL81" s="280"/>
      <c r="FM81" s="280"/>
      <c r="FN81" s="280"/>
      <c r="FO81" s="280"/>
      <c r="FP81" s="280"/>
      <c r="FQ81" s="280"/>
      <c r="FR81" s="280"/>
      <c r="FS81" s="280"/>
      <c r="FT81" s="280"/>
      <c r="FU81" s="280"/>
      <c r="FV81" s="280"/>
      <c r="FW81" s="280"/>
      <c r="FX81" s="280"/>
      <c r="FY81" s="280"/>
      <c r="FZ81" s="280"/>
      <c r="GA81" s="280"/>
      <c r="GB81" s="280"/>
      <c r="GC81" s="280"/>
      <c r="GD81" s="280"/>
      <c r="GE81" s="280"/>
      <c r="GF81" s="280"/>
      <c r="GG81" s="280"/>
      <c r="GH81" s="280"/>
      <c r="GI81" s="280"/>
      <c r="GJ81" s="280"/>
      <c r="GK81" s="280"/>
      <c r="GL81" s="280"/>
      <c r="GM81" s="280"/>
      <c r="GN81" s="280"/>
      <c r="GO81" s="280"/>
      <c r="GP81" s="280"/>
      <c r="GQ81" s="280"/>
      <c r="GR81" s="280"/>
      <c r="GS81" s="280"/>
      <c r="GT81" s="280"/>
      <c r="GU81" s="280"/>
      <c r="GV81" s="280"/>
      <c r="GW81" s="280"/>
      <c r="GX81" s="280"/>
      <c r="GY81" s="280"/>
      <c r="GZ81" s="280"/>
      <c r="HA81" s="280"/>
      <c r="HB81" s="280"/>
      <c r="HC81" s="280"/>
      <c r="HD81" s="280"/>
      <c r="HE81" s="280"/>
      <c r="HF81" s="280"/>
      <c r="HG81" s="280"/>
      <c r="HH81" s="280"/>
      <c r="HI81" s="280"/>
      <c r="HJ81" s="280"/>
      <c r="HK81" s="280"/>
      <c r="HL81" s="280"/>
      <c r="HM81" s="280"/>
      <c r="HN81" s="280"/>
      <c r="HO81" s="280"/>
      <c r="HP81" s="280"/>
      <c r="HQ81" s="280"/>
      <c r="HR81" s="280"/>
      <c r="HS81" s="280"/>
      <c r="HT81" s="280"/>
      <c r="HU81" s="280"/>
      <c r="HV81" s="280"/>
      <c r="HW81" s="280"/>
      <c r="HX81" s="280"/>
      <c r="HY81" s="280"/>
      <c r="HZ81" s="280"/>
      <c r="IA81" s="280"/>
      <c r="IB81" s="280"/>
      <c r="IC81" s="280"/>
      <c r="ID81" s="280"/>
      <c r="IE81" s="280"/>
      <c r="IF81" s="280"/>
      <c r="IG81" s="280"/>
      <c r="IH81" s="280"/>
      <c r="II81" s="280"/>
      <c r="IJ81" s="280"/>
    </row>
    <row r="82" spans="1:244" s="21" customFormat="1">
      <c r="A82" s="241"/>
      <c r="B82" s="286"/>
      <c r="C82" s="416"/>
      <c r="D82" s="944"/>
      <c r="E82" s="282"/>
      <c r="F82" s="27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c r="DM82" s="280"/>
      <c r="DN82" s="280"/>
      <c r="DO82" s="280"/>
      <c r="DP82" s="280"/>
      <c r="DQ82" s="280"/>
      <c r="DR82" s="280"/>
      <c r="DS82" s="280"/>
      <c r="DT82" s="280"/>
      <c r="DU82" s="280"/>
      <c r="DV82" s="280"/>
      <c r="DW82" s="280"/>
      <c r="DX82" s="280"/>
      <c r="DY82" s="280"/>
      <c r="DZ82" s="280"/>
      <c r="EA82" s="280"/>
      <c r="EB82" s="280"/>
      <c r="EC82" s="280"/>
      <c r="ED82" s="280"/>
      <c r="EE82" s="280"/>
      <c r="EF82" s="280"/>
      <c r="EG82" s="280"/>
      <c r="EH82" s="280"/>
      <c r="EI82" s="280"/>
      <c r="EJ82" s="280"/>
      <c r="EK82" s="280"/>
      <c r="EL82" s="280"/>
      <c r="EM82" s="280"/>
      <c r="EN82" s="280"/>
      <c r="EO82" s="280"/>
      <c r="EP82" s="280"/>
      <c r="EQ82" s="280"/>
      <c r="ER82" s="280"/>
      <c r="ES82" s="280"/>
      <c r="ET82" s="280"/>
      <c r="EU82" s="280"/>
      <c r="EV82" s="280"/>
      <c r="EW82" s="280"/>
      <c r="EX82" s="280"/>
      <c r="EY82" s="280"/>
      <c r="EZ82" s="280"/>
      <c r="FA82" s="280"/>
      <c r="FB82" s="280"/>
      <c r="FC82" s="280"/>
      <c r="FD82" s="280"/>
      <c r="FE82" s="280"/>
      <c r="FF82" s="280"/>
      <c r="FG82" s="280"/>
      <c r="FH82" s="280"/>
      <c r="FI82" s="280"/>
      <c r="FJ82" s="280"/>
      <c r="FK82" s="280"/>
      <c r="FL82" s="280"/>
      <c r="FM82" s="280"/>
      <c r="FN82" s="280"/>
      <c r="FO82" s="280"/>
      <c r="FP82" s="280"/>
      <c r="FQ82" s="280"/>
      <c r="FR82" s="280"/>
      <c r="FS82" s="280"/>
      <c r="FT82" s="280"/>
      <c r="FU82" s="280"/>
      <c r="FV82" s="280"/>
      <c r="FW82" s="280"/>
      <c r="FX82" s="280"/>
      <c r="FY82" s="280"/>
      <c r="FZ82" s="280"/>
      <c r="GA82" s="280"/>
      <c r="GB82" s="280"/>
      <c r="GC82" s="280"/>
      <c r="GD82" s="280"/>
      <c r="GE82" s="280"/>
      <c r="GF82" s="280"/>
      <c r="GG82" s="280"/>
      <c r="GH82" s="280"/>
      <c r="GI82" s="280"/>
      <c r="GJ82" s="280"/>
      <c r="GK82" s="280"/>
      <c r="GL82" s="280"/>
      <c r="GM82" s="280"/>
      <c r="GN82" s="280"/>
      <c r="GO82" s="280"/>
      <c r="GP82" s="280"/>
      <c r="GQ82" s="280"/>
      <c r="GR82" s="280"/>
      <c r="GS82" s="280"/>
      <c r="GT82" s="280"/>
      <c r="GU82" s="280"/>
      <c r="GV82" s="280"/>
      <c r="GW82" s="280"/>
      <c r="GX82" s="280"/>
      <c r="GY82" s="280"/>
      <c r="GZ82" s="280"/>
      <c r="HA82" s="280"/>
      <c r="HB82" s="280"/>
      <c r="HC82" s="280"/>
      <c r="HD82" s="280"/>
      <c r="HE82" s="280"/>
      <c r="HF82" s="280"/>
      <c r="HG82" s="280"/>
      <c r="HH82" s="280"/>
      <c r="HI82" s="280"/>
      <c r="HJ82" s="280"/>
      <c r="HK82" s="280"/>
      <c r="HL82" s="280"/>
      <c r="HM82" s="280"/>
      <c r="HN82" s="280"/>
      <c r="HO82" s="280"/>
      <c r="HP82" s="280"/>
      <c r="HQ82" s="280"/>
      <c r="HR82" s="280"/>
      <c r="HS82" s="280"/>
      <c r="HT82" s="280"/>
      <c r="HU82" s="280"/>
      <c r="HV82" s="280"/>
      <c r="HW82" s="280"/>
      <c r="HX82" s="280"/>
      <c r="HY82" s="280"/>
      <c r="HZ82" s="280"/>
      <c r="IA82" s="280"/>
      <c r="IB82" s="280"/>
      <c r="IC82" s="280"/>
      <c r="ID82" s="280"/>
      <c r="IE82" s="280"/>
      <c r="IF82" s="280"/>
      <c r="IG82" s="280"/>
      <c r="IH82" s="280"/>
      <c r="II82" s="280"/>
      <c r="IJ82" s="280"/>
    </row>
    <row r="83" spans="1:244" s="21" customFormat="1">
      <c r="A83" s="241"/>
      <c r="B83" s="288"/>
      <c r="C83" s="416"/>
      <c r="D83" s="944"/>
      <c r="E83" s="282"/>
      <c r="F83" s="27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c r="DM83" s="280"/>
      <c r="DN83" s="280"/>
      <c r="DO83" s="280"/>
      <c r="DP83" s="280"/>
      <c r="DQ83" s="280"/>
      <c r="DR83" s="280"/>
      <c r="DS83" s="280"/>
      <c r="DT83" s="280"/>
      <c r="DU83" s="280"/>
      <c r="DV83" s="280"/>
      <c r="DW83" s="280"/>
      <c r="DX83" s="280"/>
      <c r="DY83" s="280"/>
      <c r="DZ83" s="280"/>
      <c r="EA83" s="280"/>
      <c r="EB83" s="280"/>
      <c r="EC83" s="280"/>
      <c r="ED83" s="280"/>
      <c r="EE83" s="280"/>
      <c r="EF83" s="280"/>
      <c r="EG83" s="280"/>
      <c r="EH83" s="280"/>
      <c r="EI83" s="280"/>
      <c r="EJ83" s="280"/>
      <c r="EK83" s="280"/>
      <c r="EL83" s="280"/>
      <c r="EM83" s="280"/>
      <c r="EN83" s="280"/>
      <c r="EO83" s="280"/>
      <c r="EP83" s="280"/>
      <c r="EQ83" s="280"/>
      <c r="ER83" s="280"/>
      <c r="ES83" s="280"/>
      <c r="ET83" s="280"/>
      <c r="EU83" s="280"/>
      <c r="EV83" s="280"/>
      <c r="EW83" s="280"/>
      <c r="EX83" s="280"/>
      <c r="EY83" s="280"/>
      <c r="EZ83" s="280"/>
      <c r="FA83" s="280"/>
      <c r="FB83" s="280"/>
      <c r="FC83" s="280"/>
      <c r="FD83" s="280"/>
      <c r="FE83" s="280"/>
      <c r="FF83" s="280"/>
      <c r="FG83" s="280"/>
      <c r="FH83" s="280"/>
      <c r="FI83" s="280"/>
      <c r="FJ83" s="280"/>
      <c r="FK83" s="280"/>
      <c r="FL83" s="280"/>
      <c r="FM83" s="280"/>
      <c r="FN83" s="280"/>
      <c r="FO83" s="280"/>
      <c r="FP83" s="280"/>
      <c r="FQ83" s="280"/>
      <c r="FR83" s="280"/>
      <c r="FS83" s="280"/>
      <c r="FT83" s="280"/>
      <c r="FU83" s="280"/>
      <c r="FV83" s="280"/>
      <c r="FW83" s="280"/>
      <c r="FX83" s="280"/>
      <c r="FY83" s="280"/>
      <c r="FZ83" s="280"/>
      <c r="GA83" s="280"/>
      <c r="GB83" s="280"/>
      <c r="GC83" s="280"/>
      <c r="GD83" s="280"/>
      <c r="GE83" s="280"/>
      <c r="GF83" s="280"/>
      <c r="GG83" s="280"/>
      <c r="GH83" s="280"/>
      <c r="GI83" s="280"/>
      <c r="GJ83" s="280"/>
      <c r="GK83" s="280"/>
      <c r="GL83" s="280"/>
      <c r="GM83" s="280"/>
      <c r="GN83" s="280"/>
      <c r="GO83" s="280"/>
      <c r="GP83" s="280"/>
      <c r="GQ83" s="280"/>
      <c r="GR83" s="280"/>
      <c r="GS83" s="280"/>
      <c r="GT83" s="280"/>
      <c r="GU83" s="280"/>
      <c r="GV83" s="280"/>
      <c r="GW83" s="280"/>
      <c r="GX83" s="280"/>
      <c r="GY83" s="280"/>
      <c r="GZ83" s="280"/>
      <c r="HA83" s="280"/>
      <c r="HB83" s="280"/>
      <c r="HC83" s="280"/>
      <c r="HD83" s="280"/>
      <c r="HE83" s="280"/>
      <c r="HF83" s="280"/>
      <c r="HG83" s="280"/>
      <c r="HH83" s="280"/>
      <c r="HI83" s="280"/>
      <c r="HJ83" s="280"/>
      <c r="HK83" s="280"/>
      <c r="HL83" s="280"/>
      <c r="HM83" s="280"/>
      <c r="HN83" s="280"/>
      <c r="HO83" s="280"/>
      <c r="HP83" s="280"/>
      <c r="HQ83" s="280"/>
      <c r="HR83" s="280"/>
      <c r="HS83" s="280"/>
      <c r="HT83" s="280"/>
      <c r="HU83" s="280"/>
      <c r="HV83" s="280"/>
      <c r="HW83" s="280"/>
      <c r="HX83" s="280"/>
      <c r="HY83" s="280"/>
      <c r="HZ83" s="280"/>
      <c r="IA83" s="280"/>
      <c r="IB83" s="280"/>
      <c r="IC83" s="280"/>
      <c r="ID83" s="280"/>
      <c r="IE83" s="280"/>
      <c r="IF83" s="280"/>
      <c r="IG83" s="280"/>
      <c r="IH83" s="280"/>
      <c r="II83" s="280"/>
      <c r="IJ83" s="280"/>
    </row>
    <row r="84" spans="1:244" s="21" customFormat="1">
      <c r="A84" s="241"/>
      <c r="B84" s="285"/>
      <c r="C84" s="416"/>
      <c r="D84" s="944"/>
      <c r="E84" s="282"/>
      <c r="F84" s="27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c r="DM84" s="280"/>
      <c r="DN84" s="280"/>
      <c r="DO84" s="280"/>
      <c r="DP84" s="280"/>
      <c r="DQ84" s="280"/>
      <c r="DR84" s="280"/>
      <c r="DS84" s="280"/>
      <c r="DT84" s="280"/>
      <c r="DU84" s="280"/>
      <c r="DV84" s="280"/>
      <c r="DW84" s="280"/>
      <c r="DX84" s="280"/>
      <c r="DY84" s="280"/>
      <c r="DZ84" s="280"/>
      <c r="EA84" s="280"/>
      <c r="EB84" s="280"/>
      <c r="EC84" s="280"/>
      <c r="ED84" s="280"/>
      <c r="EE84" s="280"/>
      <c r="EF84" s="280"/>
      <c r="EG84" s="280"/>
      <c r="EH84" s="280"/>
      <c r="EI84" s="280"/>
      <c r="EJ84" s="280"/>
      <c r="EK84" s="280"/>
      <c r="EL84" s="280"/>
      <c r="EM84" s="280"/>
      <c r="EN84" s="280"/>
      <c r="EO84" s="280"/>
      <c r="EP84" s="280"/>
      <c r="EQ84" s="280"/>
      <c r="ER84" s="280"/>
      <c r="ES84" s="280"/>
      <c r="ET84" s="280"/>
      <c r="EU84" s="280"/>
      <c r="EV84" s="280"/>
      <c r="EW84" s="280"/>
      <c r="EX84" s="280"/>
      <c r="EY84" s="280"/>
      <c r="EZ84" s="280"/>
      <c r="FA84" s="280"/>
      <c r="FB84" s="280"/>
      <c r="FC84" s="280"/>
      <c r="FD84" s="280"/>
      <c r="FE84" s="280"/>
      <c r="FF84" s="280"/>
      <c r="FG84" s="280"/>
      <c r="FH84" s="280"/>
      <c r="FI84" s="280"/>
      <c r="FJ84" s="280"/>
      <c r="FK84" s="280"/>
      <c r="FL84" s="280"/>
      <c r="FM84" s="280"/>
      <c r="FN84" s="280"/>
      <c r="FO84" s="280"/>
      <c r="FP84" s="280"/>
      <c r="FQ84" s="280"/>
      <c r="FR84" s="280"/>
      <c r="FS84" s="280"/>
      <c r="FT84" s="280"/>
      <c r="FU84" s="280"/>
      <c r="FV84" s="280"/>
      <c r="FW84" s="280"/>
      <c r="FX84" s="280"/>
      <c r="FY84" s="280"/>
      <c r="FZ84" s="280"/>
      <c r="GA84" s="280"/>
      <c r="GB84" s="280"/>
      <c r="GC84" s="280"/>
      <c r="GD84" s="280"/>
      <c r="GE84" s="280"/>
      <c r="GF84" s="280"/>
      <c r="GG84" s="280"/>
      <c r="GH84" s="280"/>
      <c r="GI84" s="280"/>
      <c r="GJ84" s="280"/>
      <c r="GK84" s="280"/>
      <c r="GL84" s="280"/>
      <c r="GM84" s="280"/>
      <c r="GN84" s="280"/>
      <c r="GO84" s="280"/>
      <c r="GP84" s="280"/>
      <c r="GQ84" s="280"/>
      <c r="GR84" s="280"/>
      <c r="GS84" s="280"/>
      <c r="GT84" s="280"/>
      <c r="GU84" s="280"/>
      <c r="GV84" s="280"/>
      <c r="GW84" s="280"/>
      <c r="GX84" s="280"/>
      <c r="GY84" s="280"/>
      <c r="GZ84" s="280"/>
      <c r="HA84" s="280"/>
      <c r="HB84" s="280"/>
      <c r="HC84" s="280"/>
      <c r="HD84" s="280"/>
      <c r="HE84" s="280"/>
      <c r="HF84" s="280"/>
      <c r="HG84" s="280"/>
      <c r="HH84" s="280"/>
      <c r="HI84" s="280"/>
      <c r="HJ84" s="280"/>
      <c r="HK84" s="280"/>
      <c r="HL84" s="280"/>
      <c r="HM84" s="280"/>
      <c r="HN84" s="280"/>
      <c r="HO84" s="280"/>
      <c r="HP84" s="280"/>
      <c r="HQ84" s="280"/>
      <c r="HR84" s="280"/>
      <c r="HS84" s="280"/>
      <c r="HT84" s="280"/>
      <c r="HU84" s="280"/>
      <c r="HV84" s="280"/>
      <c r="HW84" s="280"/>
      <c r="HX84" s="280"/>
      <c r="HY84" s="280"/>
      <c r="HZ84" s="280"/>
      <c r="IA84" s="280"/>
      <c r="IB84" s="280"/>
      <c r="IC84" s="280"/>
      <c r="ID84" s="280"/>
      <c r="IE84" s="280"/>
      <c r="IF84" s="280"/>
      <c r="IG84" s="280"/>
      <c r="IH84" s="280"/>
      <c r="II84" s="280"/>
      <c r="IJ84" s="280"/>
    </row>
    <row r="85" spans="1:244" s="21" customFormat="1">
      <c r="A85" s="241"/>
      <c r="B85" s="286"/>
      <c r="C85" s="416"/>
      <c r="D85" s="944"/>
      <c r="E85" s="282"/>
      <c r="F85" s="27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c r="DM85" s="280"/>
      <c r="DN85" s="280"/>
      <c r="DO85" s="280"/>
      <c r="DP85" s="280"/>
      <c r="DQ85" s="280"/>
      <c r="DR85" s="280"/>
      <c r="DS85" s="280"/>
      <c r="DT85" s="280"/>
      <c r="DU85" s="280"/>
      <c r="DV85" s="280"/>
      <c r="DW85" s="280"/>
      <c r="DX85" s="280"/>
      <c r="DY85" s="280"/>
      <c r="DZ85" s="280"/>
      <c r="EA85" s="280"/>
      <c r="EB85" s="280"/>
      <c r="EC85" s="280"/>
      <c r="ED85" s="280"/>
      <c r="EE85" s="280"/>
      <c r="EF85" s="280"/>
      <c r="EG85" s="280"/>
      <c r="EH85" s="280"/>
      <c r="EI85" s="280"/>
      <c r="EJ85" s="280"/>
      <c r="EK85" s="280"/>
      <c r="EL85" s="280"/>
      <c r="EM85" s="280"/>
      <c r="EN85" s="280"/>
      <c r="EO85" s="280"/>
      <c r="EP85" s="280"/>
      <c r="EQ85" s="280"/>
      <c r="ER85" s="280"/>
      <c r="ES85" s="280"/>
      <c r="ET85" s="280"/>
      <c r="EU85" s="280"/>
      <c r="EV85" s="280"/>
      <c r="EW85" s="280"/>
      <c r="EX85" s="280"/>
      <c r="EY85" s="280"/>
      <c r="EZ85" s="280"/>
      <c r="FA85" s="280"/>
      <c r="FB85" s="280"/>
      <c r="FC85" s="280"/>
      <c r="FD85" s="280"/>
      <c r="FE85" s="280"/>
      <c r="FF85" s="280"/>
      <c r="FG85" s="280"/>
      <c r="FH85" s="280"/>
      <c r="FI85" s="280"/>
      <c r="FJ85" s="280"/>
      <c r="FK85" s="280"/>
      <c r="FL85" s="280"/>
      <c r="FM85" s="280"/>
      <c r="FN85" s="280"/>
      <c r="FO85" s="280"/>
      <c r="FP85" s="280"/>
      <c r="FQ85" s="280"/>
      <c r="FR85" s="280"/>
      <c r="FS85" s="280"/>
      <c r="FT85" s="280"/>
      <c r="FU85" s="280"/>
      <c r="FV85" s="280"/>
      <c r="FW85" s="280"/>
      <c r="FX85" s="280"/>
      <c r="FY85" s="280"/>
      <c r="FZ85" s="280"/>
      <c r="GA85" s="280"/>
      <c r="GB85" s="280"/>
      <c r="GC85" s="280"/>
      <c r="GD85" s="280"/>
      <c r="GE85" s="280"/>
      <c r="GF85" s="280"/>
      <c r="GG85" s="280"/>
      <c r="GH85" s="280"/>
      <c r="GI85" s="280"/>
      <c r="GJ85" s="280"/>
      <c r="GK85" s="280"/>
      <c r="GL85" s="280"/>
      <c r="GM85" s="280"/>
      <c r="GN85" s="280"/>
      <c r="GO85" s="280"/>
      <c r="GP85" s="280"/>
      <c r="GQ85" s="280"/>
      <c r="GR85" s="280"/>
      <c r="GS85" s="280"/>
      <c r="GT85" s="280"/>
      <c r="GU85" s="280"/>
      <c r="GV85" s="280"/>
      <c r="GW85" s="280"/>
      <c r="GX85" s="280"/>
      <c r="GY85" s="280"/>
      <c r="GZ85" s="280"/>
      <c r="HA85" s="280"/>
      <c r="HB85" s="280"/>
      <c r="HC85" s="280"/>
      <c r="HD85" s="280"/>
      <c r="HE85" s="280"/>
      <c r="HF85" s="280"/>
      <c r="HG85" s="280"/>
      <c r="HH85" s="280"/>
      <c r="HI85" s="280"/>
      <c r="HJ85" s="280"/>
      <c r="HK85" s="280"/>
      <c r="HL85" s="280"/>
      <c r="HM85" s="280"/>
      <c r="HN85" s="280"/>
      <c r="HO85" s="280"/>
      <c r="HP85" s="280"/>
      <c r="HQ85" s="280"/>
      <c r="HR85" s="280"/>
      <c r="HS85" s="280"/>
      <c r="HT85" s="280"/>
      <c r="HU85" s="280"/>
      <c r="HV85" s="280"/>
      <c r="HW85" s="280"/>
      <c r="HX85" s="280"/>
      <c r="HY85" s="280"/>
      <c r="HZ85" s="280"/>
      <c r="IA85" s="280"/>
      <c r="IB85" s="280"/>
      <c r="IC85" s="280"/>
      <c r="ID85" s="280"/>
      <c r="IE85" s="280"/>
      <c r="IF85" s="280"/>
      <c r="IG85" s="280"/>
      <c r="IH85" s="280"/>
      <c r="II85" s="280"/>
      <c r="IJ85" s="280"/>
    </row>
    <row r="86" spans="1:244" s="21" customFormat="1">
      <c r="A86" s="241"/>
      <c r="B86" s="286"/>
      <c r="C86" s="416"/>
      <c r="D86" s="944"/>
      <c r="E86" s="282"/>
      <c r="F86" s="27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c r="DM86" s="280"/>
      <c r="DN86" s="280"/>
      <c r="DO86" s="280"/>
      <c r="DP86" s="280"/>
      <c r="DQ86" s="280"/>
      <c r="DR86" s="280"/>
      <c r="DS86" s="280"/>
      <c r="DT86" s="280"/>
      <c r="DU86" s="280"/>
      <c r="DV86" s="280"/>
      <c r="DW86" s="280"/>
      <c r="DX86" s="280"/>
      <c r="DY86" s="280"/>
      <c r="DZ86" s="280"/>
      <c r="EA86" s="280"/>
      <c r="EB86" s="280"/>
      <c r="EC86" s="280"/>
      <c r="ED86" s="280"/>
      <c r="EE86" s="280"/>
      <c r="EF86" s="280"/>
      <c r="EG86" s="280"/>
      <c r="EH86" s="280"/>
      <c r="EI86" s="280"/>
      <c r="EJ86" s="280"/>
      <c r="EK86" s="280"/>
      <c r="EL86" s="280"/>
      <c r="EM86" s="280"/>
      <c r="EN86" s="280"/>
      <c r="EO86" s="280"/>
      <c r="EP86" s="280"/>
      <c r="EQ86" s="280"/>
      <c r="ER86" s="280"/>
      <c r="ES86" s="280"/>
      <c r="ET86" s="280"/>
      <c r="EU86" s="280"/>
      <c r="EV86" s="280"/>
      <c r="EW86" s="280"/>
      <c r="EX86" s="280"/>
      <c r="EY86" s="280"/>
      <c r="EZ86" s="280"/>
      <c r="FA86" s="280"/>
      <c r="FB86" s="280"/>
      <c r="FC86" s="280"/>
      <c r="FD86" s="280"/>
      <c r="FE86" s="280"/>
      <c r="FF86" s="280"/>
      <c r="FG86" s="280"/>
      <c r="FH86" s="280"/>
      <c r="FI86" s="280"/>
      <c r="FJ86" s="280"/>
      <c r="FK86" s="280"/>
      <c r="FL86" s="280"/>
      <c r="FM86" s="280"/>
      <c r="FN86" s="280"/>
      <c r="FO86" s="280"/>
      <c r="FP86" s="280"/>
      <c r="FQ86" s="280"/>
      <c r="FR86" s="280"/>
      <c r="FS86" s="280"/>
      <c r="FT86" s="280"/>
      <c r="FU86" s="280"/>
      <c r="FV86" s="280"/>
      <c r="FW86" s="280"/>
      <c r="FX86" s="280"/>
      <c r="FY86" s="280"/>
      <c r="FZ86" s="280"/>
      <c r="GA86" s="280"/>
      <c r="GB86" s="280"/>
      <c r="GC86" s="280"/>
      <c r="GD86" s="280"/>
      <c r="GE86" s="280"/>
      <c r="GF86" s="280"/>
      <c r="GG86" s="280"/>
      <c r="GH86" s="280"/>
      <c r="GI86" s="280"/>
      <c r="GJ86" s="280"/>
      <c r="GK86" s="280"/>
      <c r="GL86" s="280"/>
      <c r="GM86" s="280"/>
      <c r="GN86" s="280"/>
      <c r="GO86" s="280"/>
      <c r="GP86" s="280"/>
      <c r="GQ86" s="280"/>
      <c r="GR86" s="280"/>
      <c r="GS86" s="280"/>
      <c r="GT86" s="280"/>
      <c r="GU86" s="280"/>
      <c r="GV86" s="280"/>
      <c r="GW86" s="280"/>
      <c r="GX86" s="280"/>
      <c r="GY86" s="280"/>
      <c r="GZ86" s="280"/>
      <c r="HA86" s="280"/>
      <c r="HB86" s="280"/>
      <c r="HC86" s="280"/>
      <c r="HD86" s="280"/>
      <c r="HE86" s="280"/>
      <c r="HF86" s="280"/>
      <c r="HG86" s="280"/>
      <c r="HH86" s="280"/>
      <c r="HI86" s="280"/>
      <c r="HJ86" s="280"/>
      <c r="HK86" s="280"/>
      <c r="HL86" s="280"/>
      <c r="HM86" s="280"/>
      <c r="HN86" s="280"/>
      <c r="HO86" s="280"/>
      <c r="HP86" s="280"/>
      <c r="HQ86" s="280"/>
      <c r="HR86" s="280"/>
      <c r="HS86" s="280"/>
      <c r="HT86" s="280"/>
      <c r="HU86" s="280"/>
      <c r="HV86" s="280"/>
      <c r="HW86" s="280"/>
      <c r="HX86" s="280"/>
      <c r="HY86" s="280"/>
      <c r="HZ86" s="280"/>
      <c r="IA86" s="280"/>
      <c r="IB86" s="280"/>
      <c r="IC86" s="280"/>
      <c r="ID86" s="280"/>
      <c r="IE86" s="280"/>
      <c r="IF86" s="280"/>
      <c r="IG86" s="280"/>
      <c r="IH86" s="280"/>
      <c r="II86" s="280"/>
      <c r="IJ86" s="280"/>
    </row>
    <row r="87" spans="1:244" s="21" customFormat="1">
      <c r="A87" s="241"/>
      <c r="B87" s="286"/>
      <c r="C87" s="416"/>
      <c r="D87" s="944"/>
      <c r="E87" s="282"/>
      <c r="F87" s="27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c r="DM87" s="280"/>
      <c r="DN87" s="280"/>
      <c r="DO87" s="280"/>
      <c r="DP87" s="280"/>
      <c r="DQ87" s="280"/>
      <c r="DR87" s="280"/>
      <c r="DS87" s="280"/>
      <c r="DT87" s="280"/>
      <c r="DU87" s="280"/>
      <c r="DV87" s="280"/>
      <c r="DW87" s="280"/>
      <c r="DX87" s="280"/>
      <c r="DY87" s="280"/>
      <c r="DZ87" s="280"/>
      <c r="EA87" s="280"/>
      <c r="EB87" s="280"/>
      <c r="EC87" s="280"/>
      <c r="ED87" s="280"/>
      <c r="EE87" s="280"/>
      <c r="EF87" s="280"/>
      <c r="EG87" s="280"/>
      <c r="EH87" s="280"/>
      <c r="EI87" s="280"/>
      <c r="EJ87" s="280"/>
      <c r="EK87" s="280"/>
      <c r="EL87" s="280"/>
      <c r="EM87" s="280"/>
      <c r="EN87" s="280"/>
      <c r="EO87" s="280"/>
      <c r="EP87" s="280"/>
      <c r="EQ87" s="280"/>
      <c r="ER87" s="280"/>
      <c r="ES87" s="280"/>
      <c r="ET87" s="280"/>
      <c r="EU87" s="280"/>
      <c r="EV87" s="280"/>
      <c r="EW87" s="280"/>
      <c r="EX87" s="280"/>
      <c r="EY87" s="280"/>
      <c r="EZ87" s="280"/>
      <c r="FA87" s="280"/>
      <c r="FB87" s="280"/>
      <c r="FC87" s="280"/>
      <c r="FD87" s="280"/>
      <c r="FE87" s="280"/>
      <c r="FF87" s="280"/>
      <c r="FG87" s="280"/>
      <c r="FH87" s="280"/>
      <c r="FI87" s="280"/>
      <c r="FJ87" s="280"/>
      <c r="FK87" s="280"/>
      <c r="FL87" s="280"/>
      <c r="FM87" s="280"/>
      <c r="FN87" s="280"/>
      <c r="FO87" s="280"/>
      <c r="FP87" s="280"/>
      <c r="FQ87" s="280"/>
      <c r="FR87" s="280"/>
      <c r="FS87" s="280"/>
      <c r="FT87" s="280"/>
      <c r="FU87" s="280"/>
      <c r="FV87" s="280"/>
      <c r="FW87" s="280"/>
      <c r="FX87" s="280"/>
      <c r="FY87" s="280"/>
      <c r="FZ87" s="280"/>
      <c r="GA87" s="280"/>
      <c r="GB87" s="280"/>
      <c r="GC87" s="280"/>
      <c r="GD87" s="280"/>
      <c r="GE87" s="280"/>
      <c r="GF87" s="280"/>
      <c r="GG87" s="280"/>
      <c r="GH87" s="280"/>
      <c r="GI87" s="280"/>
      <c r="GJ87" s="280"/>
      <c r="GK87" s="280"/>
      <c r="GL87" s="280"/>
      <c r="GM87" s="280"/>
      <c r="GN87" s="280"/>
      <c r="GO87" s="280"/>
      <c r="GP87" s="280"/>
      <c r="GQ87" s="280"/>
      <c r="GR87" s="280"/>
      <c r="GS87" s="280"/>
      <c r="GT87" s="280"/>
      <c r="GU87" s="280"/>
      <c r="GV87" s="280"/>
      <c r="GW87" s="280"/>
      <c r="GX87" s="280"/>
      <c r="GY87" s="280"/>
      <c r="GZ87" s="280"/>
      <c r="HA87" s="280"/>
      <c r="HB87" s="280"/>
      <c r="HC87" s="280"/>
      <c r="HD87" s="280"/>
      <c r="HE87" s="280"/>
      <c r="HF87" s="280"/>
      <c r="HG87" s="280"/>
      <c r="HH87" s="280"/>
      <c r="HI87" s="280"/>
      <c r="HJ87" s="280"/>
      <c r="HK87" s="280"/>
      <c r="HL87" s="280"/>
      <c r="HM87" s="280"/>
      <c r="HN87" s="280"/>
      <c r="HO87" s="280"/>
      <c r="HP87" s="280"/>
      <c r="HQ87" s="280"/>
      <c r="HR87" s="280"/>
      <c r="HS87" s="280"/>
      <c r="HT87" s="280"/>
      <c r="HU87" s="280"/>
      <c r="HV87" s="280"/>
      <c r="HW87" s="280"/>
      <c r="HX87" s="280"/>
      <c r="HY87" s="280"/>
      <c r="HZ87" s="280"/>
      <c r="IA87" s="280"/>
      <c r="IB87" s="280"/>
      <c r="IC87" s="280"/>
      <c r="ID87" s="280"/>
      <c r="IE87" s="280"/>
      <c r="IF87" s="280"/>
      <c r="IG87" s="280"/>
      <c r="IH87" s="280"/>
      <c r="II87" s="280"/>
      <c r="IJ87" s="280"/>
    </row>
    <row r="88" spans="1:244" s="21" customFormat="1">
      <c r="A88" s="241"/>
      <c r="B88" s="286"/>
      <c r="C88" s="416"/>
      <c r="D88" s="944"/>
      <c r="E88" s="282"/>
      <c r="F88" s="27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c r="DM88" s="280"/>
      <c r="DN88" s="280"/>
      <c r="DO88" s="280"/>
      <c r="DP88" s="280"/>
      <c r="DQ88" s="280"/>
      <c r="DR88" s="280"/>
      <c r="DS88" s="280"/>
      <c r="DT88" s="280"/>
      <c r="DU88" s="280"/>
      <c r="DV88" s="280"/>
      <c r="DW88" s="280"/>
      <c r="DX88" s="280"/>
      <c r="DY88" s="280"/>
      <c r="DZ88" s="280"/>
      <c r="EA88" s="280"/>
      <c r="EB88" s="280"/>
      <c r="EC88" s="280"/>
      <c r="ED88" s="280"/>
      <c r="EE88" s="280"/>
      <c r="EF88" s="280"/>
      <c r="EG88" s="280"/>
      <c r="EH88" s="280"/>
      <c r="EI88" s="280"/>
      <c r="EJ88" s="280"/>
      <c r="EK88" s="280"/>
      <c r="EL88" s="280"/>
      <c r="EM88" s="280"/>
      <c r="EN88" s="280"/>
      <c r="EO88" s="280"/>
      <c r="EP88" s="280"/>
      <c r="EQ88" s="280"/>
      <c r="ER88" s="280"/>
      <c r="ES88" s="280"/>
      <c r="ET88" s="280"/>
      <c r="EU88" s="280"/>
      <c r="EV88" s="280"/>
      <c r="EW88" s="280"/>
      <c r="EX88" s="280"/>
      <c r="EY88" s="280"/>
      <c r="EZ88" s="280"/>
      <c r="FA88" s="280"/>
      <c r="FB88" s="280"/>
      <c r="FC88" s="280"/>
      <c r="FD88" s="280"/>
      <c r="FE88" s="280"/>
      <c r="FF88" s="280"/>
      <c r="FG88" s="280"/>
      <c r="FH88" s="280"/>
      <c r="FI88" s="280"/>
      <c r="FJ88" s="280"/>
      <c r="FK88" s="280"/>
      <c r="FL88" s="280"/>
      <c r="FM88" s="280"/>
      <c r="FN88" s="280"/>
      <c r="FO88" s="280"/>
      <c r="FP88" s="280"/>
      <c r="FQ88" s="280"/>
      <c r="FR88" s="280"/>
      <c r="FS88" s="280"/>
      <c r="FT88" s="280"/>
      <c r="FU88" s="280"/>
      <c r="FV88" s="280"/>
      <c r="FW88" s="280"/>
      <c r="FX88" s="280"/>
      <c r="FY88" s="280"/>
      <c r="FZ88" s="280"/>
      <c r="GA88" s="280"/>
      <c r="GB88" s="280"/>
      <c r="GC88" s="280"/>
      <c r="GD88" s="280"/>
      <c r="GE88" s="280"/>
      <c r="GF88" s="280"/>
      <c r="GG88" s="280"/>
      <c r="GH88" s="280"/>
      <c r="GI88" s="280"/>
      <c r="GJ88" s="280"/>
      <c r="GK88" s="280"/>
      <c r="GL88" s="280"/>
      <c r="GM88" s="280"/>
      <c r="GN88" s="280"/>
      <c r="GO88" s="280"/>
      <c r="GP88" s="280"/>
      <c r="GQ88" s="280"/>
      <c r="GR88" s="280"/>
      <c r="GS88" s="280"/>
      <c r="GT88" s="280"/>
      <c r="GU88" s="280"/>
      <c r="GV88" s="280"/>
      <c r="GW88" s="280"/>
      <c r="GX88" s="280"/>
      <c r="GY88" s="280"/>
      <c r="GZ88" s="280"/>
      <c r="HA88" s="280"/>
      <c r="HB88" s="280"/>
      <c r="HC88" s="280"/>
      <c r="HD88" s="280"/>
      <c r="HE88" s="280"/>
      <c r="HF88" s="280"/>
      <c r="HG88" s="280"/>
      <c r="HH88" s="280"/>
      <c r="HI88" s="280"/>
      <c r="HJ88" s="280"/>
      <c r="HK88" s="280"/>
      <c r="HL88" s="280"/>
      <c r="HM88" s="280"/>
      <c r="HN88" s="280"/>
      <c r="HO88" s="280"/>
      <c r="HP88" s="280"/>
      <c r="HQ88" s="280"/>
      <c r="HR88" s="280"/>
      <c r="HS88" s="280"/>
      <c r="HT88" s="280"/>
      <c r="HU88" s="280"/>
      <c r="HV88" s="280"/>
      <c r="HW88" s="280"/>
      <c r="HX88" s="280"/>
      <c r="HY88" s="280"/>
      <c r="HZ88" s="280"/>
      <c r="IA88" s="280"/>
      <c r="IB88" s="280"/>
      <c r="IC88" s="280"/>
      <c r="ID88" s="280"/>
      <c r="IE88" s="280"/>
      <c r="IF88" s="280"/>
      <c r="IG88" s="280"/>
      <c r="IH88" s="280"/>
      <c r="II88" s="280"/>
      <c r="IJ88" s="280"/>
    </row>
    <row r="89" spans="1:244" s="21" customFormat="1">
      <c r="A89" s="241"/>
      <c r="B89" s="286"/>
      <c r="C89" s="416"/>
      <c r="D89" s="944"/>
      <c r="E89" s="282"/>
      <c r="F89" s="27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c r="DM89" s="280"/>
      <c r="DN89" s="280"/>
      <c r="DO89" s="280"/>
      <c r="DP89" s="280"/>
      <c r="DQ89" s="280"/>
      <c r="DR89" s="280"/>
      <c r="DS89" s="280"/>
      <c r="DT89" s="280"/>
      <c r="DU89" s="280"/>
      <c r="DV89" s="280"/>
      <c r="DW89" s="280"/>
      <c r="DX89" s="280"/>
      <c r="DY89" s="280"/>
      <c r="DZ89" s="280"/>
      <c r="EA89" s="280"/>
      <c r="EB89" s="280"/>
      <c r="EC89" s="280"/>
      <c r="ED89" s="280"/>
      <c r="EE89" s="280"/>
      <c r="EF89" s="280"/>
      <c r="EG89" s="280"/>
      <c r="EH89" s="280"/>
      <c r="EI89" s="280"/>
      <c r="EJ89" s="280"/>
      <c r="EK89" s="280"/>
      <c r="EL89" s="280"/>
      <c r="EM89" s="280"/>
      <c r="EN89" s="280"/>
      <c r="EO89" s="280"/>
      <c r="EP89" s="280"/>
      <c r="EQ89" s="280"/>
      <c r="ER89" s="280"/>
      <c r="ES89" s="280"/>
      <c r="ET89" s="280"/>
      <c r="EU89" s="280"/>
      <c r="EV89" s="280"/>
      <c r="EW89" s="280"/>
      <c r="EX89" s="280"/>
      <c r="EY89" s="280"/>
      <c r="EZ89" s="280"/>
      <c r="FA89" s="280"/>
      <c r="FB89" s="280"/>
      <c r="FC89" s="280"/>
      <c r="FD89" s="280"/>
      <c r="FE89" s="280"/>
      <c r="FF89" s="280"/>
      <c r="FG89" s="280"/>
      <c r="FH89" s="280"/>
      <c r="FI89" s="280"/>
      <c r="FJ89" s="280"/>
      <c r="FK89" s="280"/>
      <c r="FL89" s="280"/>
      <c r="FM89" s="280"/>
      <c r="FN89" s="280"/>
      <c r="FO89" s="280"/>
      <c r="FP89" s="280"/>
      <c r="FQ89" s="280"/>
      <c r="FR89" s="280"/>
      <c r="FS89" s="280"/>
      <c r="FT89" s="280"/>
      <c r="FU89" s="280"/>
      <c r="FV89" s="280"/>
      <c r="FW89" s="280"/>
      <c r="FX89" s="280"/>
      <c r="FY89" s="280"/>
      <c r="FZ89" s="280"/>
      <c r="GA89" s="280"/>
      <c r="GB89" s="280"/>
      <c r="GC89" s="280"/>
      <c r="GD89" s="280"/>
      <c r="GE89" s="280"/>
      <c r="GF89" s="280"/>
      <c r="GG89" s="280"/>
      <c r="GH89" s="280"/>
      <c r="GI89" s="280"/>
      <c r="GJ89" s="280"/>
      <c r="GK89" s="280"/>
      <c r="GL89" s="280"/>
      <c r="GM89" s="280"/>
      <c r="GN89" s="280"/>
      <c r="GO89" s="280"/>
      <c r="GP89" s="280"/>
      <c r="GQ89" s="280"/>
      <c r="GR89" s="280"/>
      <c r="GS89" s="280"/>
      <c r="GT89" s="280"/>
      <c r="GU89" s="280"/>
      <c r="GV89" s="280"/>
      <c r="GW89" s="280"/>
      <c r="GX89" s="280"/>
      <c r="GY89" s="280"/>
      <c r="GZ89" s="280"/>
      <c r="HA89" s="280"/>
      <c r="HB89" s="280"/>
      <c r="HC89" s="280"/>
      <c r="HD89" s="280"/>
      <c r="HE89" s="280"/>
      <c r="HF89" s="280"/>
      <c r="HG89" s="280"/>
      <c r="HH89" s="280"/>
      <c r="HI89" s="280"/>
      <c r="HJ89" s="280"/>
      <c r="HK89" s="280"/>
      <c r="HL89" s="280"/>
      <c r="HM89" s="280"/>
      <c r="HN89" s="280"/>
      <c r="HO89" s="280"/>
      <c r="HP89" s="280"/>
      <c r="HQ89" s="280"/>
      <c r="HR89" s="280"/>
      <c r="HS89" s="280"/>
      <c r="HT89" s="280"/>
      <c r="HU89" s="280"/>
      <c r="HV89" s="280"/>
      <c r="HW89" s="280"/>
      <c r="HX89" s="280"/>
      <c r="HY89" s="280"/>
      <c r="HZ89" s="280"/>
      <c r="IA89" s="280"/>
      <c r="IB89" s="280"/>
      <c r="IC89" s="280"/>
      <c r="ID89" s="280"/>
      <c r="IE89" s="280"/>
      <c r="IF89" s="280"/>
      <c r="IG89" s="280"/>
      <c r="IH89" s="280"/>
      <c r="II89" s="280"/>
      <c r="IJ89" s="280"/>
    </row>
    <row r="90" spans="1:244" s="21" customFormat="1">
      <c r="A90" s="241"/>
      <c r="B90" s="284"/>
      <c r="C90" s="416"/>
      <c r="D90" s="944"/>
      <c r="E90" s="282"/>
      <c r="F90" s="27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c r="AU90" s="280"/>
      <c r="AV90" s="280"/>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80"/>
      <c r="BS90" s="280"/>
      <c r="BT90" s="280"/>
      <c r="BU90" s="280"/>
      <c r="BV90" s="280"/>
      <c r="BW90" s="280"/>
      <c r="BX90" s="280"/>
      <c r="BY90" s="280"/>
      <c r="BZ90" s="280"/>
      <c r="CA90" s="280"/>
      <c r="CB90" s="280"/>
      <c r="CC90" s="280"/>
      <c r="CD90" s="280"/>
      <c r="CE90" s="280"/>
      <c r="CF90" s="280"/>
      <c r="CG90" s="280"/>
      <c r="CH90" s="280"/>
      <c r="CI90" s="280"/>
      <c r="CJ90" s="280"/>
      <c r="CK90" s="280"/>
      <c r="CL90" s="280"/>
      <c r="CM90" s="280"/>
      <c r="CN90" s="280"/>
      <c r="CO90" s="280"/>
      <c r="CP90" s="280"/>
      <c r="CQ90" s="280"/>
      <c r="CR90" s="280"/>
      <c r="CS90" s="280"/>
      <c r="CT90" s="280"/>
      <c r="CU90" s="280"/>
      <c r="CV90" s="280"/>
      <c r="CW90" s="280"/>
      <c r="CX90" s="280"/>
      <c r="CY90" s="280"/>
      <c r="CZ90" s="280"/>
      <c r="DA90" s="280"/>
      <c r="DB90" s="280"/>
      <c r="DC90" s="280"/>
      <c r="DD90" s="280"/>
      <c r="DE90" s="280"/>
      <c r="DF90" s="280"/>
      <c r="DG90" s="280"/>
      <c r="DH90" s="280"/>
      <c r="DI90" s="280"/>
      <c r="DJ90" s="280"/>
      <c r="DK90" s="280"/>
      <c r="DL90" s="280"/>
      <c r="DM90" s="280"/>
      <c r="DN90" s="280"/>
      <c r="DO90" s="280"/>
      <c r="DP90" s="280"/>
      <c r="DQ90" s="280"/>
      <c r="DR90" s="280"/>
      <c r="DS90" s="280"/>
      <c r="DT90" s="280"/>
      <c r="DU90" s="280"/>
      <c r="DV90" s="280"/>
      <c r="DW90" s="280"/>
      <c r="DX90" s="280"/>
      <c r="DY90" s="280"/>
      <c r="DZ90" s="280"/>
      <c r="EA90" s="280"/>
      <c r="EB90" s="280"/>
      <c r="EC90" s="280"/>
      <c r="ED90" s="280"/>
      <c r="EE90" s="280"/>
      <c r="EF90" s="280"/>
      <c r="EG90" s="280"/>
      <c r="EH90" s="280"/>
      <c r="EI90" s="280"/>
      <c r="EJ90" s="280"/>
      <c r="EK90" s="280"/>
      <c r="EL90" s="280"/>
      <c r="EM90" s="280"/>
      <c r="EN90" s="280"/>
      <c r="EO90" s="280"/>
      <c r="EP90" s="280"/>
      <c r="EQ90" s="280"/>
      <c r="ER90" s="280"/>
      <c r="ES90" s="280"/>
      <c r="ET90" s="280"/>
      <c r="EU90" s="280"/>
      <c r="EV90" s="280"/>
      <c r="EW90" s="280"/>
      <c r="EX90" s="280"/>
      <c r="EY90" s="280"/>
      <c r="EZ90" s="280"/>
      <c r="FA90" s="280"/>
      <c r="FB90" s="280"/>
      <c r="FC90" s="280"/>
      <c r="FD90" s="280"/>
      <c r="FE90" s="280"/>
      <c r="FF90" s="280"/>
      <c r="FG90" s="280"/>
      <c r="FH90" s="280"/>
      <c r="FI90" s="280"/>
      <c r="FJ90" s="280"/>
      <c r="FK90" s="280"/>
      <c r="FL90" s="280"/>
      <c r="FM90" s="280"/>
      <c r="FN90" s="280"/>
      <c r="FO90" s="280"/>
      <c r="FP90" s="280"/>
      <c r="FQ90" s="280"/>
      <c r="FR90" s="280"/>
      <c r="FS90" s="280"/>
      <c r="FT90" s="280"/>
      <c r="FU90" s="280"/>
      <c r="FV90" s="280"/>
      <c r="FW90" s="280"/>
      <c r="FX90" s="280"/>
      <c r="FY90" s="280"/>
      <c r="FZ90" s="280"/>
      <c r="GA90" s="280"/>
      <c r="GB90" s="280"/>
      <c r="GC90" s="280"/>
      <c r="GD90" s="280"/>
      <c r="GE90" s="280"/>
      <c r="GF90" s="280"/>
      <c r="GG90" s="280"/>
      <c r="GH90" s="280"/>
      <c r="GI90" s="280"/>
      <c r="GJ90" s="280"/>
      <c r="GK90" s="280"/>
      <c r="GL90" s="280"/>
      <c r="GM90" s="280"/>
      <c r="GN90" s="280"/>
      <c r="GO90" s="280"/>
      <c r="GP90" s="280"/>
      <c r="GQ90" s="280"/>
      <c r="GR90" s="280"/>
      <c r="GS90" s="280"/>
      <c r="GT90" s="280"/>
      <c r="GU90" s="280"/>
      <c r="GV90" s="280"/>
      <c r="GW90" s="280"/>
      <c r="GX90" s="280"/>
      <c r="GY90" s="280"/>
      <c r="GZ90" s="280"/>
      <c r="HA90" s="280"/>
      <c r="HB90" s="280"/>
      <c r="HC90" s="280"/>
      <c r="HD90" s="280"/>
      <c r="HE90" s="280"/>
      <c r="HF90" s="280"/>
      <c r="HG90" s="280"/>
      <c r="HH90" s="280"/>
      <c r="HI90" s="280"/>
      <c r="HJ90" s="280"/>
      <c r="HK90" s="280"/>
      <c r="HL90" s="280"/>
      <c r="HM90" s="280"/>
      <c r="HN90" s="280"/>
      <c r="HO90" s="280"/>
      <c r="HP90" s="280"/>
      <c r="HQ90" s="280"/>
      <c r="HR90" s="280"/>
      <c r="HS90" s="280"/>
      <c r="HT90" s="280"/>
      <c r="HU90" s="280"/>
      <c r="HV90" s="280"/>
      <c r="HW90" s="280"/>
      <c r="HX90" s="280"/>
      <c r="HY90" s="280"/>
      <c r="HZ90" s="280"/>
      <c r="IA90" s="280"/>
      <c r="IB90" s="280"/>
      <c r="IC90" s="280"/>
      <c r="ID90" s="280"/>
      <c r="IE90" s="280"/>
      <c r="IF90" s="280"/>
      <c r="IG90" s="280"/>
      <c r="IH90" s="280"/>
      <c r="II90" s="280"/>
      <c r="IJ90" s="280"/>
    </row>
    <row r="91" spans="1:244" s="21" customFormat="1">
      <c r="A91" s="241"/>
      <c r="B91" s="289"/>
      <c r="C91" s="416"/>
      <c r="D91" s="944"/>
      <c r="E91" s="282"/>
      <c r="F91" s="27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80"/>
      <c r="BS91" s="280"/>
      <c r="BT91" s="280"/>
      <c r="BU91" s="280"/>
      <c r="BV91" s="280"/>
      <c r="BW91" s="280"/>
      <c r="BX91" s="280"/>
      <c r="BY91" s="280"/>
      <c r="BZ91" s="280"/>
      <c r="CA91" s="280"/>
      <c r="CB91" s="280"/>
      <c r="CC91" s="280"/>
      <c r="CD91" s="280"/>
      <c r="CE91" s="280"/>
      <c r="CF91" s="280"/>
      <c r="CG91" s="280"/>
      <c r="CH91" s="280"/>
      <c r="CI91" s="280"/>
      <c r="CJ91" s="280"/>
      <c r="CK91" s="280"/>
      <c r="CL91" s="280"/>
      <c r="CM91" s="280"/>
      <c r="CN91" s="280"/>
      <c r="CO91" s="280"/>
      <c r="CP91" s="280"/>
      <c r="CQ91" s="280"/>
      <c r="CR91" s="280"/>
      <c r="CS91" s="280"/>
      <c r="CT91" s="280"/>
      <c r="CU91" s="280"/>
      <c r="CV91" s="280"/>
      <c r="CW91" s="280"/>
      <c r="CX91" s="280"/>
      <c r="CY91" s="280"/>
      <c r="CZ91" s="280"/>
      <c r="DA91" s="280"/>
      <c r="DB91" s="280"/>
      <c r="DC91" s="280"/>
      <c r="DD91" s="280"/>
      <c r="DE91" s="280"/>
      <c r="DF91" s="280"/>
      <c r="DG91" s="280"/>
      <c r="DH91" s="280"/>
      <c r="DI91" s="280"/>
      <c r="DJ91" s="280"/>
      <c r="DK91" s="280"/>
      <c r="DL91" s="280"/>
      <c r="DM91" s="280"/>
      <c r="DN91" s="280"/>
      <c r="DO91" s="280"/>
      <c r="DP91" s="280"/>
      <c r="DQ91" s="280"/>
      <c r="DR91" s="280"/>
      <c r="DS91" s="280"/>
      <c r="DT91" s="280"/>
      <c r="DU91" s="280"/>
      <c r="DV91" s="280"/>
      <c r="DW91" s="280"/>
      <c r="DX91" s="280"/>
      <c r="DY91" s="280"/>
      <c r="DZ91" s="280"/>
      <c r="EA91" s="280"/>
      <c r="EB91" s="280"/>
      <c r="EC91" s="280"/>
      <c r="ED91" s="280"/>
      <c r="EE91" s="280"/>
      <c r="EF91" s="280"/>
      <c r="EG91" s="280"/>
      <c r="EH91" s="280"/>
      <c r="EI91" s="280"/>
      <c r="EJ91" s="280"/>
      <c r="EK91" s="280"/>
      <c r="EL91" s="280"/>
      <c r="EM91" s="280"/>
      <c r="EN91" s="280"/>
      <c r="EO91" s="280"/>
      <c r="EP91" s="280"/>
      <c r="EQ91" s="280"/>
      <c r="ER91" s="280"/>
      <c r="ES91" s="280"/>
      <c r="ET91" s="280"/>
      <c r="EU91" s="280"/>
      <c r="EV91" s="280"/>
      <c r="EW91" s="280"/>
      <c r="EX91" s="280"/>
      <c r="EY91" s="280"/>
      <c r="EZ91" s="280"/>
      <c r="FA91" s="280"/>
      <c r="FB91" s="280"/>
      <c r="FC91" s="280"/>
      <c r="FD91" s="280"/>
      <c r="FE91" s="280"/>
      <c r="FF91" s="280"/>
      <c r="FG91" s="280"/>
      <c r="FH91" s="280"/>
      <c r="FI91" s="280"/>
      <c r="FJ91" s="280"/>
      <c r="FK91" s="280"/>
      <c r="FL91" s="280"/>
      <c r="FM91" s="280"/>
      <c r="FN91" s="280"/>
      <c r="FO91" s="280"/>
      <c r="FP91" s="280"/>
      <c r="FQ91" s="280"/>
      <c r="FR91" s="280"/>
      <c r="FS91" s="280"/>
      <c r="FT91" s="280"/>
      <c r="FU91" s="280"/>
      <c r="FV91" s="280"/>
      <c r="FW91" s="280"/>
      <c r="FX91" s="280"/>
      <c r="FY91" s="280"/>
      <c r="FZ91" s="280"/>
      <c r="GA91" s="280"/>
      <c r="GB91" s="280"/>
      <c r="GC91" s="280"/>
      <c r="GD91" s="280"/>
      <c r="GE91" s="280"/>
      <c r="GF91" s="280"/>
      <c r="GG91" s="280"/>
      <c r="GH91" s="280"/>
      <c r="GI91" s="280"/>
      <c r="GJ91" s="280"/>
      <c r="GK91" s="280"/>
      <c r="GL91" s="280"/>
      <c r="GM91" s="280"/>
      <c r="GN91" s="280"/>
      <c r="GO91" s="280"/>
      <c r="GP91" s="280"/>
      <c r="GQ91" s="280"/>
      <c r="GR91" s="280"/>
      <c r="GS91" s="280"/>
      <c r="GT91" s="280"/>
      <c r="GU91" s="280"/>
      <c r="GV91" s="280"/>
      <c r="GW91" s="280"/>
      <c r="GX91" s="280"/>
      <c r="GY91" s="280"/>
      <c r="GZ91" s="280"/>
      <c r="HA91" s="280"/>
      <c r="HB91" s="280"/>
      <c r="HC91" s="280"/>
      <c r="HD91" s="280"/>
      <c r="HE91" s="280"/>
      <c r="HF91" s="280"/>
      <c r="HG91" s="280"/>
      <c r="HH91" s="280"/>
      <c r="HI91" s="280"/>
      <c r="HJ91" s="280"/>
      <c r="HK91" s="280"/>
      <c r="HL91" s="280"/>
      <c r="HM91" s="280"/>
      <c r="HN91" s="280"/>
      <c r="HO91" s="280"/>
      <c r="HP91" s="280"/>
      <c r="HQ91" s="280"/>
      <c r="HR91" s="280"/>
      <c r="HS91" s="280"/>
      <c r="HT91" s="280"/>
      <c r="HU91" s="280"/>
      <c r="HV91" s="280"/>
      <c r="HW91" s="280"/>
      <c r="HX91" s="280"/>
      <c r="HY91" s="280"/>
      <c r="HZ91" s="280"/>
      <c r="IA91" s="280"/>
      <c r="IB91" s="280"/>
      <c r="IC91" s="280"/>
      <c r="ID91" s="280"/>
      <c r="IE91" s="280"/>
      <c r="IF91" s="280"/>
      <c r="IG91" s="280"/>
      <c r="IH91" s="280"/>
      <c r="II91" s="280"/>
      <c r="IJ91" s="280"/>
    </row>
    <row r="92" spans="1:244" s="21" customFormat="1">
      <c r="A92" s="241"/>
      <c r="B92" s="288"/>
      <c r="C92" s="416"/>
      <c r="D92" s="944"/>
      <c r="E92" s="282"/>
      <c r="F92" s="27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0"/>
      <c r="BX92" s="280"/>
      <c r="BY92" s="280"/>
      <c r="BZ92" s="280"/>
      <c r="CA92" s="280"/>
      <c r="CB92" s="280"/>
      <c r="CC92" s="280"/>
      <c r="CD92" s="280"/>
      <c r="CE92" s="280"/>
      <c r="CF92" s="280"/>
      <c r="CG92" s="280"/>
      <c r="CH92" s="280"/>
      <c r="CI92" s="280"/>
      <c r="CJ92" s="280"/>
      <c r="CK92" s="280"/>
      <c r="CL92" s="280"/>
      <c r="CM92" s="280"/>
      <c r="CN92" s="280"/>
      <c r="CO92" s="280"/>
      <c r="CP92" s="280"/>
      <c r="CQ92" s="280"/>
      <c r="CR92" s="280"/>
      <c r="CS92" s="280"/>
      <c r="CT92" s="280"/>
      <c r="CU92" s="280"/>
      <c r="CV92" s="280"/>
      <c r="CW92" s="280"/>
      <c r="CX92" s="280"/>
      <c r="CY92" s="280"/>
      <c r="CZ92" s="280"/>
      <c r="DA92" s="280"/>
      <c r="DB92" s="280"/>
      <c r="DC92" s="280"/>
      <c r="DD92" s="280"/>
      <c r="DE92" s="280"/>
      <c r="DF92" s="280"/>
      <c r="DG92" s="280"/>
      <c r="DH92" s="280"/>
      <c r="DI92" s="280"/>
      <c r="DJ92" s="280"/>
      <c r="DK92" s="280"/>
      <c r="DL92" s="280"/>
      <c r="DM92" s="280"/>
      <c r="DN92" s="280"/>
      <c r="DO92" s="280"/>
      <c r="DP92" s="280"/>
      <c r="DQ92" s="280"/>
      <c r="DR92" s="280"/>
      <c r="DS92" s="280"/>
      <c r="DT92" s="280"/>
      <c r="DU92" s="280"/>
      <c r="DV92" s="280"/>
      <c r="DW92" s="280"/>
      <c r="DX92" s="280"/>
      <c r="DY92" s="280"/>
      <c r="DZ92" s="280"/>
      <c r="EA92" s="280"/>
      <c r="EB92" s="280"/>
      <c r="EC92" s="280"/>
      <c r="ED92" s="280"/>
      <c r="EE92" s="280"/>
      <c r="EF92" s="280"/>
      <c r="EG92" s="280"/>
      <c r="EH92" s="280"/>
      <c r="EI92" s="280"/>
      <c r="EJ92" s="280"/>
      <c r="EK92" s="280"/>
      <c r="EL92" s="280"/>
      <c r="EM92" s="280"/>
      <c r="EN92" s="280"/>
      <c r="EO92" s="280"/>
      <c r="EP92" s="280"/>
      <c r="EQ92" s="280"/>
      <c r="ER92" s="280"/>
      <c r="ES92" s="280"/>
      <c r="ET92" s="280"/>
      <c r="EU92" s="280"/>
      <c r="EV92" s="280"/>
      <c r="EW92" s="280"/>
      <c r="EX92" s="280"/>
      <c r="EY92" s="280"/>
      <c r="EZ92" s="280"/>
      <c r="FA92" s="280"/>
      <c r="FB92" s="280"/>
      <c r="FC92" s="280"/>
      <c r="FD92" s="280"/>
      <c r="FE92" s="280"/>
      <c r="FF92" s="280"/>
      <c r="FG92" s="280"/>
      <c r="FH92" s="280"/>
      <c r="FI92" s="280"/>
      <c r="FJ92" s="280"/>
      <c r="FK92" s="280"/>
      <c r="FL92" s="280"/>
      <c r="FM92" s="280"/>
      <c r="FN92" s="280"/>
      <c r="FO92" s="280"/>
      <c r="FP92" s="280"/>
      <c r="FQ92" s="280"/>
      <c r="FR92" s="280"/>
      <c r="FS92" s="280"/>
      <c r="FT92" s="280"/>
      <c r="FU92" s="280"/>
      <c r="FV92" s="280"/>
      <c r="FW92" s="280"/>
      <c r="FX92" s="280"/>
      <c r="FY92" s="280"/>
      <c r="FZ92" s="280"/>
      <c r="GA92" s="280"/>
      <c r="GB92" s="280"/>
      <c r="GC92" s="280"/>
      <c r="GD92" s="280"/>
      <c r="GE92" s="280"/>
      <c r="GF92" s="280"/>
      <c r="GG92" s="280"/>
      <c r="GH92" s="280"/>
      <c r="GI92" s="280"/>
      <c r="GJ92" s="280"/>
      <c r="GK92" s="280"/>
      <c r="GL92" s="280"/>
      <c r="GM92" s="280"/>
      <c r="GN92" s="280"/>
      <c r="GO92" s="280"/>
      <c r="GP92" s="280"/>
      <c r="GQ92" s="280"/>
      <c r="GR92" s="280"/>
      <c r="GS92" s="280"/>
      <c r="GT92" s="280"/>
      <c r="GU92" s="280"/>
      <c r="GV92" s="280"/>
      <c r="GW92" s="280"/>
      <c r="GX92" s="280"/>
      <c r="GY92" s="280"/>
      <c r="GZ92" s="280"/>
      <c r="HA92" s="280"/>
      <c r="HB92" s="280"/>
      <c r="HC92" s="280"/>
      <c r="HD92" s="280"/>
      <c r="HE92" s="280"/>
      <c r="HF92" s="280"/>
      <c r="HG92" s="280"/>
      <c r="HH92" s="280"/>
      <c r="HI92" s="280"/>
      <c r="HJ92" s="280"/>
      <c r="HK92" s="280"/>
      <c r="HL92" s="280"/>
      <c r="HM92" s="280"/>
      <c r="HN92" s="280"/>
      <c r="HO92" s="280"/>
      <c r="HP92" s="280"/>
      <c r="HQ92" s="280"/>
      <c r="HR92" s="280"/>
      <c r="HS92" s="280"/>
      <c r="HT92" s="280"/>
      <c r="HU92" s="280"/>
      <c r="HV92" s="280"/>
      <c r="HW92" s="280"/>
      <c r="HX92" s="280"/>
      <c r="HY92" s="280"/>
      <c r="HZ92" s="280"/>
      <c r="IA92" s="280"/>
      <c r="IB92" s="280"/>
      <c r="IC92" s="280"/>
      <c r="ID92" s="280"/>
      <c r="IE92" s="280"/>
      <c r="IF92" s="280"/>
      <c r="IG92" s="280"/>
      <c r="IH92" s="280"/>
      <c r="II92" s="280"/>
      <c r="IJ92" s="280"/>
    </row>
    <row r="93" spans="1:244" s="21" customFormat="1">
      <c r="A93" s="241"/>
      <c r="C93" s="416"/>
      <c r="D93" s="944"/>
      <c r="E93" s="282"/>
      <c r="F93" s="27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0"/>
      <c r="BY93" s="280"/>
      <c r="BZ93" s="280"/>
      <c r="CA93" s="280"/>
      <c r="CB93" s="280"/>
      <c r="CC93" s="280"/>
      <c r="CD93" s="280"/>
      <c r="CE93" s="280"/>
      <c r="CF93" s="280"/>
      <c r="CG93" s="280"/>
      <c r="CH93" s="280"/>
      <c r="CI93" s="280"/>
      <c r="CJ93" s="280"/>
      <c r="CK93" s="280"/>
      <c r="CL93" s="280"/>
      <c r="CM93" s="280"/>
      <c r="CN93" s="280"/>
      <c r="CO93" s="280"/>
      <c r="CP93" s="280"/>
      <c r="CQ93" s="280"/>
      <c r="CR93" s="280"/>
      <c r="CS93" s="280"/>
      <c r="CT93" s="280"/>
      <c r="CU93" s="280"/>
      <c r="CV93" s="280"/>
      <c r="CW93" s="280"/>
      <c r="CX93" s="280"/>
      <c r="CY93" s="280"/>
      <c r="CZ93" s="280"/>
      <c r="DA93" s="280"/>
      <c r="DB93" s="280"/>
      <c r="DC93" s="280"/>
      <c r="DD93" s="280"/>
      <c r="DE93" s="280"/>
      <c r="DF93" s="280"/>
      <c r="DG93" s="280"/>
      <c r="DH93" s="280"/>
      <c r="DI93" s="280"/>
      <c r="DJ93" s="280"/>
      <c r="DK93" s="280"/>
      <c r="DL93" s="280"/>
      <c r="DM93" s="280"/>
      <c r="DN93" s="280"/>
      <c r="DO93" s="280"/>
      <c r="DP93" s="280"/>
      <c r="DQ93" s="280"/>
      <c r="DR93" s="280"/>
      <c r="DS93" s="280"/>
      <c r="DT93" s="280"/>
      <c r="DU93" s="280"/>
      <c r="DV93" s="280"/>
      <c r="DW93" s="280"/>
      <c r="DX93" s="280"/>
      <c r="DY93" s="280"/>
      <c r="DZ93" s="280"/>
      <c r="EA93" s="280"/>
      <c r="EB93" s="280"/>
      <c r="EC93" s="280"/>
      <c r="ED93" s="280"/>
      <c r="EE93" s="280"/>
      <c r="EF93" s="280"/>
      <c r="EG93" s="280"/>
      <c r="EH93" s="280"/>
      <c r="EI93" s="280"/>
      <c r="EJ93" s="280"/>
      <c r="EK93" s="280"/>
      <c r="EL93" s="280"/>
      <c r="EM93" s="280"/>
      <c r="EN93" s="280"/>
      <c r="EO93" s="280"/>
      <c r="EP93" s="280"/>
      <c r="EQ93" s="280"/>
      <c r="ER93" s="280"/>
      <c r="ES93" s="280"/>
      <c r="ET93" s="280"/>
      <c r="EU93" s="280"/>
      <c r="EV93" s="280"/>
      <c r="EW93" s="280"/>
      <c r="EX93" s="280"/>
      <c r="EY93" s="280"/>
      <c r="EZ93" s="280"/>
      <c r="FA93" s="280"/>
      <c r="FB93" s="280"/>
      <c r="FC93" s="280"/>
      <c r="FD93" s="280"/>
      <c r="FE93" s="280"/>
      <c r="FF93" s="280"/>
      <c r="FG93" s="280"/>
      <c r="FH93" s="280"/>
      <c r="FI93" s="280"/>
      <c r="FJ93" s="280"/>
      <c r="FK93" s="280"/>
      <c r="FL93" s="280"/>
      <c r="FM93" s="280"/>
      <c r="FN93" s="280"/>
      <c r="FO93" s="280"/>
      <c r="FP93" s="280"/>
      <c r="FQ93" s="280"/>
      <c r="FR93" s="280"/>
      <c r="FS93" s="280"/>
      <c r="FT93" s="280"/>
      <c r="FU93" s="280"/>
      <c r="FV93" s="280"/>
      <c r="FW93" s="280"/>
      <c r="FX93" s="280"/>
      <c r="FY93" s="280"/>
      <c r="FZ93" s="280"/>
      <c r="GA93" s="280"/>
      <c r="GB93" s="280"/>
      <c r="GC93" s="280"/>
      <c r="GD93" s="280"/>
      <c r="GE93" s="280"/>
      <c r="GF93" s="280"/>
      <c r="GG93" s="280"/>
      <c r="GH93" s="280"/>
      <c r="GI93" s="280"/>
      <c r="GJ93" s="280"/>
      <c r="GK93" s="280"/>
      <c r="GL93" s="280"/>
      <c r="GM93" s="280"/>
      <c r="GN93" s="280"/>
      <c r="GO93" s="280"/>
      <c r="GP93" s="280"/>
      <c r="GQ93" s="280"/>
      <c r="GR93" s="280"/>
      <c r="GS93" s="280"/>
      <c r="GT93" s="280"/>
      <c r="GU93" s="280"/>
      <c r="GV93" s="280"/>
      <c r="GW93" s="280"/>
      <c r="GX93" s="280"/>
      <c r="GY93" s="280"/>
      <c r="GZ93" s="280"/>
      <c r="HA93" s="280"/>
      <c r="HB93" s="280"/>
      <c r="HC93" s="280"/>
      <c r="HD93" s="280"/>
      <c r="HE93" s="280"/>
      <c r="HF93" s="280"/>
      <c r="HG93" s="280"/>
      <c r="HH93" s="280"/>
      <c r="HI93" s="280"/>
      <c r="HJ93" s="280"/>
      <c r="HK93" s="280"/>
      <c r="HL93" s="280"/>
      <c r="HM93" s="280"/>
      <c r="HN93" s="280"/>
      <c r="HO93" s="280"/>
      <c r="HP93" s="280"/>
      <c r="HQ93" s="280"/>
      <c r="HR93" s="280"/>
      <c r="HS93" s="280"/>
      <c r="HT93" s="280"/>
      <c r="HU93" s="280"/>
      <c r="HV93" s="280"/>
      <c r="HW93" s="280"/>
      <c r="HX93" s="280"/>
      <c r="HY93" s="280"/>
      <c r="HZ93" s="280"/>
      <c r="IA93" s="280"/>
      <c r="IB93" s="280"/>
      <c r="IC93" s="280"/>
      <c r="ID93" s="280"/>
      <c r="IE93" s="280"/>
      <c r="IF93" s="280"/>
      <c r="IG93" s="280"/>
      <c r="IH93" s="280"/>
      <c r="II93" s="280"/>
      <c r="IJ93" s="280"/>
    </row>
    <row r="94" spans="1:244" s="21" customFormat="1">
      <c r="A94" s="241"/>
      <c r="B94" s="281"/>
      <c r="C94" s="416"/>
      <c r="D94" s="944"/>
      <c r="E94" s="282"/>
      <c r="F94" s="27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80"/>
      <c r="BS94" s="280"/>
      <c r="BT94" s="280"/>
      <c r="BU94" s="280"/>
      <c r="BV94" s="280"/>
      <c r="BW94" s="280"/>
      <c r="BX94" s="280"/>
      <c r="BY94" s="280"/>
      <c r="BZ94" s="280"/>
      <c r="CA94" s="280"/>
      <c r="CB94" s="280"/>
      <c r="CC94" s="280"/>
      <c r="CD94" s="280"/>
      <c r="CE94" s="280"/>
      <c r="CF94" s="280"/>
      <c r="CG94" s="280"/>
      <c r="CH94" s="280"/>
      <c r="CI94" s="280"/>
      <c r="CJ94" s="280"/>
      <c r="CK94" s="280"/>
      <c r="CL94" s="280"/>
      <c r="CM94" s="280"/>
      <c r="CN94" s="280"/>
      <c r="CO94" s="280"/>
      <c r="CP94" s="280"/>
      <c r="CQ94" s="280"/>
      <c r="CR94" s="280"/>
      <c r="CS94" s="280"/>
      <c r="CT94" s="280"/>
      <c r="CU94" s="280"/>
      <c r="CV94" s="280"/>
      <c r="CW94" s="280"/>
      <c r="CX94" s="280"/>
      <c r="CY94" s="280"/>
      <c r="CZ94" s="280"/>
      <c r="DA94" s="280"/>
      <c r="DB94" s="280"/>
      <c r="DC94" s="280"/>
      <c r="DD94" s="280"/>
      <c r="DE94" s="280"/>
      <c r="DF94" s="280"/>
      <c r="DG94" s="280"/>
      <c r="DH94" s="280"/>
      <c r="DI94" s="280"/>
      <c r="DJ94" s="280"/>
      <c r="DK94" s="280"/>
      <c r="DL94" s="280"/>
      <c r="DM94" s="280"/>
      <c r="DN94" s="280"/>
      <c r="DO94" s="280"/>
      <c r="DP94" s="280"/>
      <c r="DQ94" s="280"/>
      <c r="DR94" s="280"/>
      <c r="DS94" s="280"/>
      <c r="DT94" s="280"/>
      <c r="DU94" s="280"/>
      <c r="DV94" s="280"/>
      <c r="DW94" s="280"/>
      <c r="DX94" s="280"/>
      <c r="DY94" s="280"/>
      <c r="DZ94" s="280"/>
      <c r="EA94" s="280"/>
      <c r="EB94" s="280"/>
      <c r="EC94" s="280"/>
      <c r="ED94" s="280"/>
      <c r="EE94" s="280"/>
      <c r="EF94" s="280"/>
      <c r="EG94" s="280"/>
      <c r="EH94" s="280"/>
      <c r="EI94" s="280"/>
      <c r="EJ94" s="280"/>
      <c r="EK94" s="280"/>
      <c r="EL94" s="280"/>
      <c r="EM94" s="280"/>
      <c r="EN94" s="280"/>
      <c r="EO94" s="280"/>
      <c r="EP94" s="280"/>
      <c r="EQ94" s="280"/>
      <c r="ER94" s="280"/>
      <c r="ES94" s="280"/>
      <c r="ET94" s="280"/>
      <c r="EU94" s="280"/>
      <c r="EV94" s="280"/>
      <c r="EW94" s="280"/>
      <c r="EX94" s="280"/>
      <c r="EY94" s="280"/>
      <c r="EZ94" s="280"/>
      <c r="FA94" s="280"/>
      <c r="FB94" s="280"/>
      <c r="FC94" s="280"/>
      <c r="FD94" s="280"/>
      <c r="FE94" s="280"/>
      <c r="FF94" s="280"/>
      <c r="FG94" s="280"/>
      <c r="FH94" s="280"/>
      <c r="FI94" s="280"/>
      <c r="FJ94" s="280"/>
      <c r="FK94" s="280"/>
      <c r="FL94" s="280"/>
      <c r="FM94" s="280"/>
      <c r="FN94" s="280"/>
      <c r="FO94" s="280"/>
      <c r="FP94" s="280"/>
      <c r="FQ94" s="280"/>
      <c r="FR94" s="280"/>
      <c r="FS94" s="280"/>
      <c r="FT94" s="280"/>
      <c r="FU94" s="280"/>
      <c r="FV94" s="280"/>
      <c r="FW94" s="280"/>
      <c r="FX94" s="280"/>
      <c r="FY94" s="280"/>
      <c r="FZ94" s="280"/>
      <c r="GA94" s="280"/>
      <c r="GB94" s="280"/>
      <c r="GC94" s="280"/>
      <c r="GD94" s="280"/>
      <c r="GE94" s="280"/>
      <c r="GF94" s="280"/>
      <c r="GG94" s="280"/>
      <c r="GH94" s="280"/>
      <c r="GI94" s="280"/>
      <c r="GJ94" s="280"/>
      <c r="GK94" s="280"/>
      <c r="GL94" s="280"/>
      <c r="GM94" s="280"/>
      <c r="GN94" s="280"/>
      <c r="GO94" s="280"/>
      <c r="GP94" s="280"/>
      <c r="GQ94" s="280"/>
      <c r="GR94" s="280"/>
      <c r="GS94" s="280"/>
      <c r="GT94" s="280"/>
      <c r="GU94" s="280"/>
      <c r="GV94" s="280"/>
      <c r="GW94" s="280"/>
      <c r="GX94" s="280"/>
      <c r="GY94" s="280"/>
      <c r="GZ94" s="280"/>
      <c r="HA94" s="280"/>
      <c r="HB94" s="280"/>
      <c r="HC94" s="280"/>
      <c r="HD94" s="280"/>
      <c r="HE94" s="280"/>
      <c r="HF94" s="280"/>
      <c r="HG94" s="280"/>
      <c r="HH94" s="280"/>
      <c r="HI94" s="280"/>
      <c r="HJ94" s="280"/>
      <c r="HK94" s="280"/>
      <c r="HL94" s="280"/>
      <c r="HM94" s="280"/>
      <c r="HN94" s="280"/>
      <c r="HO94" s="280"/>
      <c r="HP94" s="280"/>
      <c r="HQ94" s="280"/>
      <c r="HR94" s="280"/>
      <c r="HS94" s="280"/>
      <c r="HT94" s="280"/>
      <c r="HU94" s="280"/>
      <c r="HV94" s="280"/>
      <c r="HW94" s="280"/>
      <c r="HX94" s="280"/>
      <c r="HY94" s="280"/>
      <c r="HZ94" s="280"/>
      <c r="IA94" s="280"/>
      <c r="IB94" s="280"/>
      <c r="IC94" s="280"/>
      <c r="ID94" s="280"/>
      <c r="IE94" s="280"/>
      <c r="IF94" s="280"/>
      <c r="IG94" s="280"/>
      <c r="IH94" s="280"/>
      <c r="II94" s="280"/>
      <c r="IJ94" s="280"/>
    </row>
    <row r="95" spans="1:244" s="21" customFormat="1">
      <c r="A95" s="241"/>
      <c r="B95" s="283"/>
      <c r="C95" s="311"/>
      <c r="D95" s="944"/>
      <c r="E95" s="269"/>
      <c r="F95" s="27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0"/>
      <c r="BX95" s="280"/>
      <c r="BY95" s="280"/>
      <c r="BZ95" s="280"/>
      <c r="CA95" s="280"/>
      <c r="CB95" s="280"/>
      <c r="CC95" s="280"/>
      <c r="CD95" s="280"/>
      <c r="CE95" s="280"/>
      <c r="CF95" s="280"/>
      <c r="CG95" s="280"/>
      <c r="CH95" s="280"/>
      <c r="CI95" s="280"/>
      <c r="CJ95" s="280"/>
      <c r="CK95" s="280"/>
      <c r="CL95" s="280"/>
      <c r="CM95" s="280"/>
      <c r="CN95" s="280"/>
      <c r="CO95" s="280"/>
      <c r="CP95" s="280"/>
      <c r="CQ95" s="280"/>
      <c r="CR95" s="280"/>
      <c r="CS95" s="280"/>
      <c r="CT95" s="280"/>
      <c r="CU95" s="280"/>
      <c r="CV95" s="280"/>
      <c r="CW95" s="280"/>
      <c r="CX95" s="280"/>
      <c r="CY95" s="280"/>
      <c r="CZ95" s="280"/>
      <c r="DA95" s="280"/>
      <c r="DB95" s="280"/>
      <c r="DC95" s="280"/>
      <c r="DD95" s="280"/>
      <c r="DE95" s="280"/>
      <c r="DF95" s="280"/>
      <c r="DG95" s="280"/>
      <c r="DH95" s="280"/>
      <c r="DI95" s="280"/>
      <c r="DJ95" s="280"/>
      <c r="DK95" s="280"/>
      <c r="DL95" s="280"/>
      <c r="DM95" s="280"/>
      <c r="DN95" s="280"/>
      <c r="DO95" s="280"/>
      <c r="DP95" s="280"/>
      <c r="DQ95" s="280"/>
      <c r="DR95" s="280"/>
      <c r="DS95" s="280"/>
      <c r="DT95" s="280"/>
      <c r="DU95" s="280"/>
      <c r="DV95" s="280"/>
      <c r="DW95" s="280"/>
      <c r="DX95" s="280"/>
      <c r="DY95" s="280"/>
      <c r="DZ95" s="280"/>
      <c r="EA95" s="280"/>
      <c r="EB95" s="280"/>
      <c r="EC95" s="280"/>
      <c r="ED95" s="280"/>
      <c r="EE95" s="280"/>
      <c r="EF95" s="280"/>
      <c r="EG95" s="280"/>
      <c r="EH95" s="280"/>
      <c r="EI95" s="280"/>
      <c r="EJ95" s="280"/>
      <c r="EK95" s="280"/>
      <c r="EL95" s="280"/>
      <c r="EM95" s="280"/>
      <c r="EN95" s="280"/>
      <c r="EO95" s="280"/>
      <c r="EP95" s="280"/>
      <c r="EQ95" s="280"/>
      <c r="ER95" s="280"/>
      <c r="ES95" s="280"/>
      <c r="ET95" s="280"/>
      <c r="EU95" s="280"/>
      <c r="EV95" s="280"/>
      <c r="EW95" s="280"/>
      <c r="EX95" s="280"/>
      <c r="EY95" s="280"/>
      <c r="EZ95" s="280"/>
      <c r="FA95" s="280"/>
      <c r="FB95" s="280"/>
      <c r="FC95" s="280"/>
      <c r="FD95" s="280"/>
      <c r="FE95" s="280"/>
      <c r="FF95" s="280"/>
      <c r="FG95" s="280"/>
      <c r="FH95" s="280"/>
      <c r="FI95" s="280"/>
      <c r="FJ95" s="280"/>
      <c r="FK95" s="280"/>
      <c r="FL95" s="280"/>
      <c r="FM95" s="280"/>
      <c r="FN95" s="280"/>
      <c r="FO95" s="280"/>
      <c r="FP95" s="280"/>
      <c r="FQ95" s="280"/>
      <c r="FR95" s="280"/>
      <c r="FS95" s="280"/>
      <c r="FT95" s="280"/>
      <c r="FU95" s="280"/>
      <c r="FV95" s="280"/>
      <c r="FW95" s="280"/>
      <c r="FX95" s="280"/>
      <c r="FY95" s="280"/>
      <c r="FZ95" s="280"/>
      <c r="GA95" s="280"/>
      <c r="GB95" s="280"/>
      <c r="GC95" s="280"/>
      <c r="GD95" s="280"/>
      <c r="GE95" s="280"/>
      <c r="GF95" s="280"/>
      <c r="GG95" s="280"/>
      <c r="GH95" s="280"/>
      <c r="GI95" s="280"/>
      <c r="GJ95" s="280"/>
      <c r="GK95" s="280"/>
      <c r="GL95" s="280"/>
      <c r="GM95" s="280"/>
      <c r="GN95" s="280"/>
      <c r="GO95" s="280"/>
      <c r="GP95" s="280"/>
      <c r="GQ95" s="280"/>
      <c r="GR95" s="280"/>
      <c r="GS95" s="280"/>
      <c r="GT95" s="280"/>
      <c r="GU95" s="280"/>
      <c r="GV95" s="280"/>
      <c r="GW95" s="280"/>
      <c r="GX95" s="280"/>
      <c r="GY95" s="280"/>
      <c r="GZ95" s="280"/>
      <c r="HA95" s="280"/>
      <c r="HB95" s="280"/>
      <c r="HC95" s="280"/>
      <c r="HD95" s="280"/>
      <c r="HE95" s="280"/>
      <c r="HF95" s="280"/>
      <c r="HG95" s="280"/>
      <c r="HH95" s="280"/>
      <c r="HI95" s="280"/>
      <c r="HJ95" s="280"/>
      <c r="HK95" s="280"/>
      <c r="HL95" s="280"/>
      <c r="HM95" s="280"/>
      <c r="HN95" s="280"/>
      <c r="HO95" s="280"/>
      <c r="HP95" s="280"/>
      <c r="HQ95" s="280"/>
      <c r="HR95" s="280"/>
      <c r="HS95" s="280"/>
      <c r="HT95" s="280"/>
      <c r="HU95" s="280"/>
      <c r="HV95" s="280"/>
      <c r="HW95" s="280"/>
      <c r="HX95" s="280"/>
      <c r="HY95" s="280"/>
      <c r="HZ95" s="280"/>
      <c r="IA95" s="280"/>
      <c r="IB95" s="280"/>
      <c r="IC95" s="280"/>
      <c r="ID95" s="280"/>
      <c r="IE95" s="280"/>
      <c r="IF95" s="280"/>
      <c r="IG95" s="280"/>
      <c r="IH95" s="280"/>
      <c r="II95" s="280"/>
      <c r="IJ95" s="280"/>
    </row>
    <row r="96" spans="1:244" s="21" customFormat="1">
      <c r="A96" s="241"/>
      <c r="B96" s="284"/>
      <c r="C96" s="416"/>
      <c r="D96" s="944"/>
      <c r="E96" s="282"/>
      <c r="F96" s="27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280"/>
      <c r="CG96" s="280"/>
      <c r="CH96" s="280"/>
      <c r="CI96" s="280"/>
      <c r="CJ96" s="280"/>
      <c r="CK96" s="280"/>
      <c r="CL96" s="280"/>
      <c r="CM96" s="280"/>
      <c r="CN96" s="280"/>
      <c r="CO96" s="280"/>
      <c r="CP96" s="280"/>
      <c r="CQ96" s="280"/>
      <c r="CR96" s="280"/>
      <c r="CS96" s="280"/>
      <c r="CT96" s="280"/>
      <c r="CU96" s="280"/>
      <c r="CV96" s="280"/>
      <c r="CW96" s="280"/>
      <c r="CX96" s="280"/>
      <c r="CY96" s="280"/>
      <c r="CZ96" s="280"/>
      <c r="DA96" s="280"/>
      <c r="DB96" s="280"/>
      <c r="DC96" s="280"/>
      <c r="DD96" s="280"/>
      <c r="DE96" s="280"/>
      <c r="DF96" s="280"/>
      <c r="DG96" s="280"/>
      <c r="DH96" s="280"/>
      <c r="DI96" s="280"/>
      <c r="DJ96" s="280"/>
      <c r="DK96" s="280"/>
      <c r="DL96" s="280"/>
      <c r="DM96" s="280"/>
      <c r="DN96" s="280"/>
      <c r="DO96" s="280"/>
      <c r="DP96" s="280"/>
      <c r="DQ96" s="280"/>
      <c r="DR96" s="280"/>
      <c r="DS96" s="280"/>
      <c r="DT96" s="280"/>
      <c r="DU96" s="280"/>
      <c r="DV96" s="280"/>
      <c r="DW96" s="280"/>
      <c r="DX96" s="280"/>
      <c r="DY96" s="280"/>
      <c r="DZ96" s="280"/>
      <c r="EA96" s="280"/>
      <c r="EB96" s="280"/>
      <c r="EC96" s="280"/>
      <c r="ED96" s="280"/>
      <c r="EE96" s="280"/>
      <c r="EF96" s="280"/>
      <c r="EG96" s="280"/>
      <c r="EH96" s="280"/>
      <c r="EI96" s="280"/>
      <c r="EJ96" s="280"/>
      <c r="EK96" s="280"/>
      <c r="EL96" s="280"/>
      <c r="EM96" s="280"/>
      <c r="EN96" s="280"/>
      <c r="EO96" s="280"/>
      <c r="EP96" s="280"/>
      <c r="EQ96" s="280"/>
      <c r="ER96" s="280"/>
      <c r="ES96" s="280"/>
      <c r="ET96" s="280"/>
      <c r="EU96" s="280"/>
      <c r="EV96" s="280"/>
      <c r="EW96" s="280"/>
      <c r="EX96" s="280"/>
      <c r="EY96" s="280"/>
      <c r="EZ96" s="280"/>
      <c r="FA96" s="280"/>
      <c r="FB96" s="280"/>
      <c r="FC96" s="280"/>
      <c r="FD96" s="280"/>
      <c r="FE96" s="280"/>
      <c r="FF96" s="280"/>
      <c r="FG96" s="280"/>
      <c r="FH96" s="280"/>
      <c r="FI96" s="280"/>
      <c r="FJ96" s="280"/>
      <c r="FK96" s="280"/>
      <c r="FL96" s="280"/>
      <c r="FM96" s="280"/>
      <c r="FN96" s="280"/>
      <c r="FO96" s="280"/>
      <c r="FP96" s="280"/>
      <c r="FQ96" s="280"/>
      <c r="FR96" s="280"/>
      <c r="FS96" s="280"/>
      <c r="FT96" s="280"/>
      <c r="FU96" s="280"/>
      <c r="FV96" s="280"/>
      <c r="FW96" s="280"/>
      <c r="FX96" s="280"/>
      <c r="FY96" s="280"/>
      <c r="FZ96" s="280"/>
      <c r="GA96" s="280"/>
      <c r="GB96" s="280"/>
      <c r="GC96" s="280"/>
      <c r="GD96" s="280"/>
      <c r="GE96" s="280"/>
      <c r="GF96" s="280"/>
      <c r="GG96" s="280"/>
      <c r="GH96" s="280"/>
      <c r="GI96" s="280"/>
      <c r="GJ96" s="280"/>
      <c r="GK96" s="280"/>
      <c r="GL96" s="280"/>
      <c r="GM96" s="280"/>
      <c r="GN96" s="280"/>
      <c r="GO96" s="280"/>
      <c r="GP96" s="280"/>
      <c r="GQ96" s="280"/>
      <c r="GR96" s="280"/>
      <c r="GS96" s="280"/>
      <c r="GT96" s="280"/>
      <c r="GU96" s="280"/>
      <c r="GV96" s="280"/>
      <c r="GW96" s="280"/>
      <c r="GX96" s="280"/>
      <c r="GY96" s="280"/>
      <c r="GZ96" s="280"/>
      <c r="HA96" s="280"/>
      <c r="HB96" s="280"/>
      <c r="HC96" s="280"/>
      <c r="HD96" s="280"/>
      <c r="HE96" s="280"/>
      <c r="HF96" s="280"/>
      <c r="HG96" s="280"/>
      <c r="HH96" s="280"/>
      <c r="HI96" s="280"/>
      <c r="HJ96" s="280"/>
      <c r="HK96" s="280"/>
      <c r="HL96" s="280"/>
      <c r="HM96" s="280"/>
      <c r="HN96" s="280"/>
      <c r="HO96" s="280"/>
      <c r="HP96" s="280"/>
      <c r="HQ96" s="280"/>
      <c r="HR96" s="280"/>
      <c r="HS96" s="280"/>
      <c r="HT96" s="280"/>
      <c r="HU96" s="280"/>
      <c r="HV96" s="280"/>
      <c r="HW96" s="280"/>
      <c r="HX96" s="280"/>
      <c r="HY96" s="280"/>
      <c r="HZ96" s="280"/>
      <c r="IA96" s="280"/>
      <c r="IB96" s="280"/>
      <c r="IC96" s="280"/>
      <c r="ID96" s="280"/>
      <c r="IE96" s="280"/>
      <c r="IF96" s="280"/>
      <c r="IG96" s="280"/>
      <c r="IH96" s="280"/>
      <c r="II96" s="280"/>
      <c r="IJ96" s="280"/>
    </row>
    <row r="97" spans="1:244" s="21" customFormat="1">
      <c r="A97" s="241"/>
      <c r="B97" s="285"/>
      <c r="C97" s="416"/>
      <c r="D97" s="944"/>
      <c r="E97" s="282"/>
      <c r="F97" s="27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c r="CB97" s="280"/>
      <c r="CC97" s="280"/>
      <c r="CD97" s="280"/>
      <c r="CE97" s="280"/>
      <c r="CF97" s="280"/>
      <c r="CG97" s="280"/>
      <c r="CH97" s="280"/>
      <c r="CI97" s="280"/>
      <c r="CJ97" s="280"/>
      <c r="CK97" s="280"/>
      <c r="CL97" s="280"/>
      <c r="CM97" s="280"/>
      <c r="CN97" s="280"/>
      <c r="CO97" s="280"/>
      <c r="CP97" s="280"/>
      <c r="CQ97" s="280"/>
      <c r="CR97" s="280"/>
      <c r="CS97" s="280"/>
      <c r="CT97" s="280"/>
      <c r="CU97" s="280"/>
      <c r="CV97" s="280"/>
      <c r="CW97" s="280"/>
      <c r="CX97" s="280"/>
      <c r="CY97" s="280"/>
      <c r="CZ97" s="280"/>
      <c r="DA97" s="280"/>
      <c r="DB97" s="280"/>
      <c r="DC97" s="280"/>
      <c r="DD97" s="280"/>
      <c r="DE97" s="280"/>
      <c r="DF97" s="280"/>
      <c r="DG97" s="280"/>
      <c r="DH97" s="280"/>
      <c r="DI97" s="280"/>
      <c r="DJ97" s="280"/>
      <c r="DK97" s="280"/>
      <c r="DL97" s="280"/>
      <c r="DM97" s="280"/>
      <c r="DN97" s="280"/>
      <c r="DO97" s="280"/>
      <c r="DP97" s="280"/>
      <c r="DQ97" s="280"/>
      <c r="DR97" s="280"/>
      <c r="DS97" s="280"/>
      <c r="DT97" s="280"/>
      <c r="DU97" s="280"/>
      <c r="DV97" s="280"/>
      <c r="DW97" s="280"/>
      <c r="DX97" s="280"/>
      <c r="DY97" s="280"/>
      <c r="DZ97" s="280"/>
      <c r="EA97" s="280"/>
      <c r="EB97" s="280"/>
      <c r="EC97" s="280"/>
      <c r="ED97" s="280"/>
      <c r="EE97" s="280"/>
      <c r="EF97" s="280"/>
      <c r="EG97" s="280"/>
      <c r="EH97" s="280"/>
      <c r="EI97" s="280"/>
      <c r="EJ97" s="280"/>
      <c r="EK97" s="280"/>
      <c r="EL97" s="280"/>
      <c r="EM97" s="280"/>
      <c r="EN97" s="280"/>
      <c r="EO97" s="280"/>
      <c r="EP97" s="280"/>
      <c r="EQ97" s="280"/>
      <c r="ER97" s="280"/>
      <c r="ES97" s="280"/>
      <c r="ET97" s="280"/>
      <c r="EU97" s="280"/>
      <c r="EV97" s="280"/>
      <c r="EW97" s="280"/>
      <c r="EX97" s="280"/>
      <c r="EY97" s="280"/>
      <c r="EZ97" s="280"/>
      <c r="FA97" s="280"/>
      <c r="FB97" s="280"/>
      <c r="FC97" s="280"/>
      <c r="FD97" s="280"/>
      <c r="FE97" s="280"/>
      <c r="FF97" s="280"/>
      <c r="FG97" s="280"/>
      <c r="FH97" s="280"/>
      <c r="FI97" s="280"/>
      <c r="FJ97" s="280"/>
      <c r="FK97" s="280"/>
      <c r="FL97" s="280"/>
      <c r="FM97" s="280"/>
      <c r="FN97" s="280"/>
      <c r="FO97" s="280"/>
      <c r="FP97" s="280"/>
      <c r="FQ97" s="280"/>
      <c r="FR97" s="280"/>
      <c r="FS97" s="280"/>
      <c r="FT97" s="280"/>
      <c r="FU97" s="280"/>
      <c r="FV97" s="280"/>
      <c r="FW97" s="280"/>
      <c r="FX97" s="280"/>
      <c r="FY97" s="280"/>
      <c r="FZ97" s="280"/>
      <c r="GA97" s="280"/>
      <c r="GB97" s="280"/>
      <c r="GC97" s="280"/>
      <c r="GD97" s="280"/>
      <c r="GE97" s="280"/>
      <c r="GF97" s="280"/>
      <c r="GG97" s="280"/>
      <c r="GH97" s="280"/>
      <c r="GI97" s="280"/>
      <c r="GJ97" s="280"/>
      <c r="GK97" s="280"/>
      <c r="GL97" s="280"/>
      <c r="GM97" s="280"/>
      <c r="GN97" s="280"/>
      <c r="GO97" s="280"/>
      <c r="GP97" s="280"/>
      <c r="GQ97" s="280"/>
      <c r="GR97" s="280"/>
      <c r="GS97" s="280"/>
      <c r="GT97" s="280"/>
      <c r="GU97" s="280"/>
      <c r="GV97" s="280"/>
      <c r="GW97" s="280"/>
      <c r="GX97" s="280"/>
      <c r="GY97" s="280"/>
      <c r="GZ97" s="280"/>
      <c r="HA97" s="280"/>
      <c r="HB97" s="280"/>
      <c r="HC97" s="280"/>
      <c r="HD97" s="280"/>
      <c r="HE97" s="280"/>
      <c r="HF97" s="280"/>
      <c r="HG97" s="280"/>
      <c r="HH97" s="280"/>
      <c r="HI97" s="280"/>
      <c r="HJ97" s="280"/>
      <c r="HK97" s="280"/>
      <c r="HL97" s="280"/>
      <c r="HM97" s="280"/>
      <c r="HN97" s="280"/>
      <c r="HO97" s="280"/>
      <c r="HP97" s="280"/>
      <c r="HQ97" s="280"/>
      <c r="HR97" s="280"/>
      <c r="HS97" s="280"/>
      <c r="HT97" s="280"/>
      <c r="HU97" s="280"/>
      <c r="HV97" s="280"/>
      <c r="HW97" s="280"/>
      <c r="HX97" s="280"/>
      <c r="HY97" s="280"/>
      <c r="HZ97" s="280"/>
      <c r="IA97" s="280"/>
      <c r="IB97" s="280"/>
      <c r="IC97" s="280"/>
      <c r="ID97" s="280"/>
      <c r="IE97" s="280"/>
      <c r="IF97" s="280"/>
      <c r="IG97" s="280"/>
      <c r="IH97" s="280"/>
      <c r="II97" s="280"/>
      <c r="IJ97" s="280"/>
    </row>
    <row r="98" spans="1:244" s="21" customFormat="1">
      <c r="A98" s="241"/>
      <c r="B98" s="286"/>
      <c r="C98" s="416"/>
      <c r="D98" s="944"/>
      <c r="E98" s="282"/>
      <c r="F98" s="27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c r="CU98" s="280"/>
      <c r="CV98" s="280"/>
      <c r="CW98" s="280"/>
      <c r="CX98" s="280"/>
      <c r="CY98" s="280"/>
      <c r="CZ98" s="280"/>
      <c r="DA98" s="280"/>
      <c r="DB98" s="280"/>
      <c r="DC98" s="280"/>
      <c r="DD98" s="280"/>
      <c r="DE98" s="280"/>
      <c r="DF98" s="280"/>
      <c r="DG98" s="280"/>
      <c r="DH98" s="280"/>
      <c r="DI98" s="280"/>
      <c r="DJ98" s="280"/>
      <c r="DK98" s="280"/>
      <c r="DL98" s="280"/>
      <c r="DM98" s="280"/>
      <c r="DN98" s="280"/>
      <c r="DO98" s="280"/>
      <c r="DP98" s="280"/>
      <c r="DQ98" s="280"/>
      <c r="DR98" s="280"/>
      <c r="DS98" s="280"/>
      <c r="DT98" s="280"/>
      <c r="DU98" s="280"/>
      <c r="DV98" s="280"/>
      <c r="DW98" s="280"/>
      <c r="DX98" s="280"/>
      <c r="DY98" s="280"/>
      <c r="DZ98" s="280"/>
      <c r="EA98" s="280"/>
      <c r="EB98" s="280"/>
      <c r="EC98" s="280"/>
      <c r="ED98" s="280"/>
      <c r="EE98" s="280"/>
      <c r="EF98" s="280"/>
      <c r="EG98" s="280"/>
      <c r="EH98" s="280"/>
      <c r="EI98" s="280"/>
      <c r="EJ98" s="280"/>
      <c r="EK98" s="280"/>
      <c r="EL98" s="280"/>
      <c r="EM98" s="280"/>
      <c r="EN98" s="280"/>
      <c r="EO98" s="280"/>
      <c r="EP98" s="280"/>
      <c r="EQ98" s="280"/>
      <c r="ER98" s="280"/>
      <c r="ES98" s="280"/>
      <c r="ET98" s="280"/>
      <c r="EU98" s="280"/>
      <c r="EV98" s="280"/>
      <c r="EW98" s="280"/>
      <c r="EX98" s="280"/>
      <c r="EY98" s="280"/>
      <c r="EZ98" s="280"/>
      <c r="FA98" s="280"/>
      <c r="FB98" s="280"/>
      <c r="FC98" s="280"/>
      <c r="FD98" s="280"/>
      <c r="FE98" s="280"/>
      <c r="FF98" s="280"/>
      <c r="FG98" s="280"/>
      <c r="FH98" s="280"/>
      <c r="FI98" s="280"/>
      <c r="FJ98" s="280"/>
      <c r="FK98" s="280"/>
      <c r="FL98" s="280"/>
      <c r="FM98" s="280"/>
      <c r="FN98" s="280"/>
      <c r="FO98" s="280"/>
      <c r="FP98" s="280"/>
      <c r="FQ98" s="280"/>
      <c r="FR98" s="280"/>
      <c r="FS98" s="280"/>
      <c r="FT98" s="280"/>
      <c r="FU98" s="280"/>
      <c r="FV98" s="280"/>
      <c r="FW98" s="280"/>
      <c r="FX98" s="280"/>
      <c r="FY98" s="280"/>
      <c r="FZ98" s="280"/>
      <c r="GA98" s="280"/>
      <c r="GB98" s="280"/>
      <c r="GC98" s="280"/>
      <c r="GD98" s="280"/>
      <c r="GE98" s="280"/>
      <c r="GF98" s="280"/>
      <c r="GG98" s="280"/>
      <c r="GH98" s="280"/>
      <c r="GI98" s="280"/>
      <c r="GJ98" s="280"/>
      <c r="GK98" s="280"/>
      <c r="GL98" s="280"/>
      <c r="GM98" s="280"/>
      <c r="GN98" s="280"/>
      <c r="GO98" s="280"/>
      <c r="GP98" s="280"/>
      <c r="GQ98" s="280"/>
      <c r="GR98" s="280"/>
      <c r="GS98" s="280"/>
      <c r="GT98" s="280"/>
      <c r="GU98" s="280"/>
      <c r="GV98" s="280"/>
      <c r="GW98" s="280"/>
      <c r="GX98" s="280"/>
      <c r="GY98" s="280"/>
      <c r="GZ98" s="280"/>
      <c r="HA98" s="280"/>
      <c r="HB98" s="280"/>
      <c r="HC98" s="280"/>
      <c r="HD98" s="280"/>
      <c r="HE98" s="280"/>
      <c r="HF98" s="280"/>
      <c r="HG98" s="280"/>
      <c r="HH98" s="280"/>
      <c r="HI98" s="280"/>
      <c r="HJ98" s="280"/>
      <c r="HK98" s="280"/>
      <c r="HL98" s="280"/>
      <c r="HM98" s="280"/>
      <c r="HN98" s="280"/>
      <c r="HO98" s="280"/>
      <c r="HP98" s="280"/>
      <c r="HQ98" s="280"/>
      <c r="HR98" s="280"/>
      <c r="HS98" s="280"/>
      <c r="HT98" s="280"/>
      <c r="HU98" s="280"/>
      <c r="HV98" s="280"/>
      <c r="HW98" s="280"/>
      <c r="HX98" s="280"/>
      <c r="HY98" s="280"/>
      <c r="HZ98" s="280"/>
      <c r="IA98" s="280"/>
      <c r="IB98" s="280"/>
      <c r="IC98" s="280"/>
      <c r="ID98" s="280"/>
      <c r="IE98" s="280"/>
      <c r="IF98" s="280"/>
      <c r="IG98" s="280"/>
      <c r="IH98" s="280"/>
      <c r="II98" s="280"/>
      <c r="IJ98" s="280"/>
    </row>
    <row r="99" spans="1:244" s="21" customFormat="1">
      <c r="A99" s="241"/>
      <c r="B99" s="286"/>
      <c r="C99" s="416"/>
      <c r="D99" s="944"/>
      <c r="E99" s="282"/>
      <c r="F99" s="27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c r="CX99" s="280"/>
      <c r="CY99" s="280"/>
      <c r="CZ99" s="280"/>
      <c r="DA99" s="280"/>
      <c r="DB99" s="280"/>
      <c r="DC99" s="280"/>
      <c r="DD99" s="280"/>
      <c r="DE99" s="280"/>
      <c r="DF99" s="280"/>
      <c r="DG99" s="280"/>
      <c r="DH99" s="280"/>
      <c r="DI99" s="280"/>
      <c r="DJ99" s="280"/>
      <c r="DK99" s="280"/>
      <c r="DL99" s="280"/>
      <c r="DM99" s="280"/>
      <c r="DN99" s="280"/>
      <c r="DO99" s="280"/>
      <c r="DP99" s="280"/>
      <c r="DQ99" s="280"/>
      <c r="DR99" s="280"/>
      <c r="DS99" s="280"/>
      <c r="DT99" s="280"/>
      <c r="DU99" s="280"/>
      <c r="DV99" s="280"/>
      <c r="DW99" s="280"/>
      <c r="DX99" s="280"/>
      <c r="DY99" s="280"/>
      <c r="DZ99" s="280"/>
      <c r="EA99" s="280"/>
      <c r="EB99" s="280"/>
      <c r="EC99" s="280"/>
      <c r="ED99" s="280"/>
      <c r="EE99" s="280"/>
      <c r="EF99" s="280"/>
      <c r="EG99" s="280"/>
      <c r="EH99" s="280"/>
      <c r="EI99" s="280"/>
      <c r="EJ99" s="280"/>
      <c r="EK99" s="280"/>
      <c r="EL99" s="280"/>
      <c r="EM99" s="280"/>
      <c r="EN99" s="280"/>
      <c r="EO99" s="280"/>
      <c r="EP99" s="280"/>
      <c r="EQ99" s="280"/>
      <c r="ER99" s="280"/>
      <c r="ES99" s="280"/>
      <c r="ET99" s="280"/>
      <c r="EU99" s="280"/>
      <c r="EV99" s="280"/>
      <c r="EW99" s="280"/>
      <c r="EX99" s="280"/>
      <c r="EY99" s="280"/>
      <c r="EZ99" s="280"/>
      <c r="FA99" s="280"/>
      <c r="FB99" s="280"/>
      <c r="FC99" s="280"/>
      <c r="FD99" s="280"/>
      <c r="FE99" s="280"/>
      <c r="FF99" s="280"/>
      <c r="FG99" s="280"/>
      <c r="FH99" s="280"/>
      <c r="FI99" s="280"/>
      <c r="FJ99" s="280"/>
      <c r="FK99" s="280"/>
      <c r="FL99" s="280"/>
      <c r="FM99" s="280"/>
      <c r="FN99" s="280"/>
      <c r="FO99" s="280"/>
      <c r="FP99" s="280"/>
      <c r="FQ99" s="280"/>
      <c r="FR99" s="280"/>
      <c r="FS99" s="280"/>
      <c r="FT99" s="280"/>
      <c r="FU99" s="280"/>
      <c r="FV99" s="280"/>
      <c r="FW99" s="280"/>
      <c r="FX99" s="280"/>
      <c r="FY99" s="280"/>
      <c r="FZ99" s="280"/>
      <c r="GA99" s="280"/>
      <c r="GB99" s="280"/>
      <c r="GC99" s="280"/>
      <c r="GD99" s="280"/>
      <c r="GE99" s="280"/>
      <c r="GF99" s="280"/>
      <c r="GG99" s="280"/>
      <c r="GH99" s="280"/>
      <c r="GI99" s="280"/>
      <c r="GJ99" s="280"/>
      <c r="GK99" s="280"/>
      <c r="GL99" s="280"/>
      <c r="GM99" s="280"/>
      <c r="GN99" s="280"/>
      <c r="GO99" s="280"/>
      <c r="GP99" s="280"/>
      <c r="GQ99" s="280"/>
      <c r="GR99" s="280"/>
      <c r="GS99" s="280"/>
      <c r="GT99" s="280"/>
      <c r="GU99" s="280"/>
      <c r="GV99" s="280"/>
      <c r="GW99" s="280"/>
      <c r="GX99" s="280"/>
      <c r="GY99" s="280"/>
      <c r="GZ99" s="280"/>
      <c r="HA99" s="280"/>
      <c r="HB99" s="280"/>
      <c r="HC99" s="280"/>
      <c r="HD99" s="280"/>
      <c r="HE99" s="280"/>
      <c r="HF99" s="280"/>
      <c r="HG99" s="280"/>
      <c r="HH99" s="280"/>
      <c r="HI99" s="280"/>
      <c r="HJ99" s="280"/>
      <c r="HK99" s="280"/>
      <c r="HL99" s="280"/>
      <c r="HM99" s="280"/>
      <c r="HN99" s="280"/>
      <c r="HO99" s="280"/>
      <c r="HP99" s="280"/>
      <c r="HQ99" s="280"/>
      <c r="HR99" s="280"/>
      <c r="HS99" s="280"/>
      <c r="HT99" s="280"/>
      <c r="HU99" s="280"/>
      <c r="HV99" s="280"/>
      <c r="HW99" s="280"/>
      <c r="HX99" s="280"/>
      <c r="HY99" s="280"/>
      <c r="HZ99" s="280"/>
      <c r="IA99" s="280"/>
      <c r="IB99" s="280"/>
      <c r="IC99" s="280"/>
      <c r="ID99" s="280"/>
      <c r="IE99" s="280"/>
      <c r="IF99" s="280"/>
      <c r="IG99" s="280"/>
      <c r="IH99" s="280"/>
      <c r="II99" s="280"/>
      <c r="IJ99" s="280"/>
    </row>
    <row r="100" spans="1:244" s="21" customFormat="1">
      <c r="A100" s="241"/>
      <c r="B100" s="286"/>
      <c r="C100" s="416"/>
      <c r="D100" s="944"/>
      <c r="E100" s="282"/>
      <c r="F100" s="27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c r="CU100" s="280"/>
      <c r="CV100" s="280"/>
      <c r="CW100" s="280"/>
      <c r="CX100" s="280"/>
      <c r="CY100" s="280"/>
      <c r="CZ100" s="280"/>
      <c r="DA100" s="280"/>
      <c r="DB100" s="280"/>
      <c r="DC100" s="280"/>
      <c r="DD100" s="280"/>
      <c r="DE100" s="280"/>
      <c r="DF100" s="280"/>
      <c r="DG100" s="280"/>
      <c r="DH100" s="280"/>
      <c r="DI100" s="280"/>
      <c r="DJ100" s="280"/>
      <c r="DK100" s="280"/>
      <c r="DL100" s="280"/>
      <c r="DM100" s="280"/>
      <c r="DN100" s="280"/>
      <c r="DO100" s="280"/>
      <c r="DP100" s="280"/>
      <c r="DQ100" s="280"/>
      <c r="DR100" s="280"/>
      <c r="DS100" s="280"/>
      <c r="DT100" s="280"/>
      <c r="DU100" s="280"/>
      <c r="DV100" s="280"/>
      <c r="DW100" s="280"/>
      <c r="DX100" s="280"/>
      <c r="DY100" s="280"/>
      <c r="DZ100" s="280"/>
      <c r="EA100" s="280"/>
      <c r="EB100" s="280"/>
      <c r="EC100" s="280"/>
      <c r="ED100" s="280"/>
      <c r="EE100" s="280"/>
      <c r="EF100" s="280"/>
      <c r="EG100" s="280"/>
      <c r="EH100" s="280"/>
      <c r="EI100" s="280"/>
      <c r="EJ100" s="280"/>
      <c r="EK100" s="280"/>
      <c r="EL100" s="280"/>
      <c r="EM100" s="280"/>
      <c r="EN100" s="280"/>
      <c r="EO100" s="280"/>
      <c r="EP100" s="280"/>
      <c r="EQ100" s="280"/>
      <c r="ER100" s="280"/>
      <c r="ES100" s="280"/>
      <c r="ET100" s="280"/>
      <c r="EU100" s="280"/>
      <c r="EV100" s="280"/>
      <c r="EW100" s="280"/>
      <c r="EX100" s="280"/>
      <c r="EY100" s="280"/>
      <c r="EZ100" s="280"/>
      <c r="FA100" s="280"/>
      <c r="FB100" s="280"/>
      <c r="FC100" s="280"/>
      <c r="FD100" s="280"/>
      <c r="FE100" s="280"/>
      <c r="FF100" s="280"/>
      <c r="FG100" s="280"/>
      <c r="FH100" s="280"/>
      <c r="FI100" s="280"/>
      <c r="FJ100" s="280"/>
      <c r="FK100" s="280"/>
      <c r="FL100" s="280"/>
      <c r="FM100" s="280"/>
      <c r="FN100" s="280"/>
      <c r="FO100" s="280"/>
      <c r="FP100" s="280"/>
      <c r="FQ100" s="280"/>
      <c r="FR100" s="280"/>
      <c r="FS100" s="280"/>
      <c r="FT100" s="280"/>
      <c r="FU100" s="280"/>
      <c r="FV100" s="280"/>
      <c r="FW100" s="280"/>
      <c r="FX100" s="280"/>
      <c r="FY100" s="280"/>
      <c r="FZ100" s="280"/>
      <c r="GA100" s="280"/>
      <c r="GB100" s="280"/>
      <c r="GC100" s="280"/>
      <c r="GD100" s="280"/>
      <c r="GE100" s="280"/>
      <c r="GF100" s="280"/>
      <c r="GG100" s="280"/>
      <c r="GH100" s="280"/>
      <c r="GI100" s="280"/>
      <c r="GJ100" s="280"/>
      <c r="GK100" s="280"/>
      <c r="GL100" s="280"/>
      <c r="GM100" s="280"/>
      <c r="GN100" s="280"/>
      <c r="GO100" s="280"/>
      <c r="GP100" s="280"/>
      <c r="GQ100" s="280"/>
      <c r="GR100" s="280"/>
      <c r="GS100" s="280"/>
      <c r="GT100" s="280"/>
      <c r="GU100" s="280"/>
      <c r="GV100" s="280"/>
      <c r="GW100" s="280"/>
      <c r="GX100" s="280"/>
      <c r="GY100" s="280"/>
      <c r="GZ100" s="280"/>
      <c r="HA100" s="280"/>
      <c r="HB100" s="280"/>
      <c r="HC100" s="280"/>
      <c r="HD100" s="280"/>
      <c r="HE100" s="280"/>
      <c r="HF100" s="280"/>
      <c r="HG100" s="280"/>
      <c r="HH100" s="280"/>
      <c r="HI100" s="280"/>
      <c r="HJ100" s="280"/>
      <c r="HK100" s="280"/>
      <c r="HL100" s="280"/>
      <c r="HM100" s="280"/>
      <c r="HN100" s="280"/>
      <c r="HO100" s="280"/>
      <c r="HP100" s="280"/>
      <c r="HQ100" s="280"/>
      <c r="HR100" s="280"/>
      <c r="HS100" s="280"/>
      <c r="HT100" s="280"/>
      <c r="HU100" s="280"/>
      <c r="HV100" s="280"/>
      <c r="HW100" s="280"/>
      <c r="HX100" s="280"/>
      <c r="HY100" s="280"/>
      <c r="HZ100" s="280"/>
      <c r="IA100" s="280"/>
      <c r="IB100" s="280"/>
      <c r="IC100" s="280"/>
      <c r="ID100" s="280"/>
      <c r="IE100" s="280"/>
      <c r="IF100" s="280"/>
      <c r="IG100" s="280"/>
      <c r="IH100" s="280"/>
      <c r="II100" s="280"/>
      <c r="IJ100" s="280"/>
    </row>
    <row r="101" spans="1:244" s="21" customFormat="1">
      <c r="A101" s="241"/>
      <c r="B101" s="286"/>
      <c r="C101" s="416"/>
      <c r="D101" s="944"/>
      <c r="E101" s="282"/>
      <c r="F101" s="27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280"/>
      <c r="BN101" s="280"/>
      <c r="BO101" s="280"/>
      <c r="BP101" s="280"/>
      <c r="BQ101" s="280"/>
      <c r="BR101" s="280"/>
      <c r="BS101" s="280"/>
      <c r="BT101" s="280"/>
      <c r="BU101" s="280"/>
      <c r="BV101" s="280"/>
      <c r="BW101" s="280"/>
      <c r="BX101" s="280"/>
      <c r="BY101" s="280"/>
      <c r="BZ101" s="280"/>
      <c r="CA101" s="280"/>
      <c r="CB101" s="280"/>
      <c r="CC101" s="280"/>
      <c r="CD101" s="280"/>
      <c r="CE101" s="280"/>
      <c r="CF101" s="280"/>
      <c r="CG101" s="280"/>
      <c r="CH101" s="280"/>
      <c r="CI101" s="280"/>
      <c r="CJ101" s="280"/>
      <c r="CK101" s="280"/>
      <c r="CL101" s="280"/>
      <c r="CM101" s="280"/>
      <c r="CN101" s="280"/>
      <c r="CO101" s="280"/>
      <c r="CP101" s="280"/>
      <c r="CQ101" s="280"/>
      <c r="CR101" s="280"/>
      <c r="CS101" s="280"/>
      <c r="CT101" s="280"/>
      <c r="CU101" s="280"/>
      <c r="CV101" s="280"/>
      <c r="CW101" s="280"/>
      <c r="CX101" s="280"/>
      <c r="CY101" s="280"/>
      <c r="CZ101" s="280"/>
      <c r="DA101" s="280"/>
      <c r="DB101" s="280"/>
      <c r="DC101" s="280"/>
      <c r="DD101" s="280"/>
      <c r="DE101" s="280"/>
      <c r="DF101" s="280"/>
      <c r="DG101" s="280"/>
      <c r="DH101" s="280"/>
      <c r="DI101" s="280"/>
      <c r="DJ101" s="280"/>
      <c r="DK101" s="280"/>
      <c r="DL101" s="280"/>
      <c r="DM101" s="280"/>
      <c r="DN101" s="280"/>
      <c r="DO101" s="280"/>
      <c r="DP101" s="280"/>
      <c r="DQ101" s="280"/>
      <c r="DR101" s="280"/>
      <c r="DS101" s="280"/>
      <c r="DT101" s="280"/>
      <c r="DU101" s="280"/>
      <c r="DV101" s="280"/>
      <c r="DW101" s="280"/>
      <c r="DX101" s="280"/>
      <c r="DY101" s="280"/>
      <c r="DZ101" s="280"/>
      <c r="EA101" s="280"/>
      <c r="EB101" s="280"/>
      <c r="EC101" s="280"/>
      <c r="ED101" s="280"/>
      <c r="EE101" s="280"/>
      <c r="EF101" s="280"/>
      <c r="EG101" s="280"/>
      <c r="EH101" s="280"/>
      <c r="EI101" s="280"/>
      <c r="EJ101" s="280"/>
      <c r="EK101" s="280"/>
      <c r="EL101" s="280"/>
      <c r="EM101" s="280"/>
      <c r="EN101" s="280"/>
      <c r="EO101" s="280"/>
      <c r="EP101" s="280"/>
      <c r="EQ101" s="280"/>
      <c r="ER101" s="280"/>
      <c r="ES101" s="280"/>
      <c r="ET101" s="280"/>
      <c r="EU101" s="280"/>
      <c r="EV101" s="280"/>
      <c r="EW101" s="280"/>
      <c r="EX101" s="280"/>
      <c r="EY101" s="280"/>
      <c r="EZ101" s="280"/>
      <c r="FA101" s="280"/>
      <c r="FB101" s="280"/>
      <c r="FC101" s="280"/>
      <c r="FD101" s="280"/>
      <c r="FE101" s="280"/>
      <c r="FF101" s="280"/>
      <c r="FG101" s="280"/>
      <c r="FH101" s="280"/>
      <c r="FI101" s="280"/>
      <c r="FJ101" s="280"/>
      <c r="FK101" s="280"/>
      <c r="FL101" s="280"/>
      <c r="FM101" s="280"/>
      <c r="FN101" s="280"/>
      <c r="FO101" s="280"/>
      <c r="FP101" s="280"/>
      <c r="FQ101" s="280"/>
      <c r="FR101" s="280"/>
      <c r="FS101" s="280"/>
      <c r="FT101" s="280"/>
      <c r="FU101" s="280"/>
      <c r="FV101" s="280"/>
      <c r="FW101" s="280"/>
      <c r="FX101" s="280"/>
      <c r="FY101" s="280"/>
      <c r="FZ101" s="280"/>
      <c r="GA101" s="280"/>
      <c r="GB101" s="280"/>
      <c r="GC101" s="280"/>
      <c r="GD101" s="280"/>
      <c r="GE101" s="280"/>
      <c r="GF101" s="280"/>
      <c r="GG101" s="280"/>
      <c r="GH101" s="280"/>
      <c r="GI101" s="280"/>
      <c r="GJ101" s="280"/>
      <c r="GK101" s="280"/>
      <c r="GL101" s="280"/>
      <c r="GM101" s="280"/>
      <c r="GN101" s="280"/>
      <c r="GO101" s="280"/>
      <c r="GP101" s="280"/>
      <c r="GQ101" s="280"/>
      <c r="GR101" s="280"/>
      <c r="GS101" s="280"/>
      <c r="GT101" s="280"/>
      <c r="GU101" s="280"/>
      <c r="GV101" s="280"/>
      <c r="GW101" s="280"/>
      <c r="GX101" s="280"/>
      <c r="GY101" s="280"/>
      <c r="GZ101" s="280"/>
      <c r="HA101" s="280"/>
      <c r="HB101" s="280"/>
      <c r="HC101" s="280"/>
      <c r="HD101" s="280"/>
      <c r="HE101" s="280"/>
      <c r="HF101" s="280"/>
      <c r="HG101" s="280"/>
      <c r="HH101" s="280"/>
      <c r="HI101" s="280"/>
      <c r="HJ101" s="280"/>
      <c r="HK101" s="280"/>
      <c r="HL101" s="280"/>
      <c r="HM101" s="280"/>
      <c r="HN101" s="280"/>
      <c r="HO101" s="280"/>
      <c r="HP101" s="280"/>
      <c r="HQ101" s="280"/>
      <c r="HR101" s="280"/>
      <c r="HS101" s="280"/>
      <c r="HT101" s="280"/>
      <c r="HU101" s="280"/>
      <c r="HV101" s="280"/>
      <c r="HW101" s="280"/>
      <c r="HX101" s="280"/>
      <c r="HY101" s="280"/>
      <c r="HZ101" s="280"/>
      <c r="IA101" s="280"/>
      <c r="IB101" s="280"/>
      <c r="IC101" s="280"/>
      <c r="ID101" s="280"/>
      <c r="IE101" s="280"/>
      <c r="IF101" s="280"/>
      <c r="IG101" s="280"/>
      <c r="IH101" s="280"/>
      <c r="II101" s="280"/>
      <c r="IJ101" s="280"/>
    </row>
    <row r="102" spans="1:244" s="21" customFormat="1">
      <c r="A102" s="241"/>
      <c r="B102" s="286"/>
      <c r="C102" s="416"/>
      <c r="D102" s="944"/>
      <c r="E102" s="282"/>
      <c r="F102" s="27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c r="BY102" s="280"/>
      <c r="BZ102" s="280"/>
      <c r="CA102" s="280"/>
      <c r="CB102" s="280"/>
      <c r="CC102" s="280"/>
      <c r="CD102" s="280"/>
      <c r="CE102" s="280"/>
      <c r="CF102" s="280"/>
      <c r="CG102" s="280"/>
      <c r="CH102" s="280"/>
      <c r="CI102" s="280"/>
      <c r="CJ102" s="280"/>
      <c r="CK102" s="280"/>
      <c r="CL102" s="280"/>
      <c r="CM102" s="280"/>
      <c r="CN102" s="280"/>
      <c r="CO102" s="280"/>
      <c r="CP102" s="280"/>
      <c r="CQ102" s="280"/>
      <c r="CR102" s="280"/>
      <c r="CS102" s="280"/>
      <c r="CT102" s="280"/>
      <c r="CU102" s="280"/>
      <c r="CV102" s="280"/>
      <c r="CW102" s="280"/>
      <c r="CX102" s="280"/>
      <c r="CY102" s="280"/>
      <c r="CZ102" s="280"/>
      <c r="DA102" s="280"/>
      <c r="DB102" s="280"/>
      <c r="DC102" s="280"/>
      <c r="DD102" s="280"/>
      <c r="DE102" s="280"/>
      <c r="DF102" s="280"/>
      <c r="DG102" s="280"/>
      <c r="DH102" s="280"/>
      <c r="DI102" s="280"/>
      <c r="DJ102" s="280"/>
      <c r="DK102" s="280"/>
      <c r="DL102" s="280"/>
      <c r="DM102" s="280"/>
      <c r="DN102" s="280"/>
      <c r="DO102" s="280"/>
      <c r="DP102" s="280"/>
      <c r="DQ102" s="280"/>
      <c r="DR102" s="280"/>
      <c r="DS102" s="280"/>
      <c r="DT102" s="280"/>
      <c r="DU102" s="280"/>
      <c r="DV102" s="280"/>
      <c r="DW102" s="280"/>
      <c r="DX102" s="280"/>
      <c r="DY102" s="280"/>
      <c r="DZ102" s="280"/>
      <c r="EA102" s="280"/>
      <c r="EB102" s="280"/>
      <c r="EC102" s="280"/>
      <c r="ED102" s="280"/>
      <c r="EE102" s="280"/>
      <c r="EF102" s="280"/>
      <c r="EG102" s="280"/>
      <c r="EH102" s="280"/>
      <c r="EI102" s="280"/>
      <c r="EJ102" s="280"/>
      <c r="EK102" s="280"/>
      <c r="EL102" s="280"/>
      <c r="EM102" s="280"/>
      <c r="EN102" s="280"/>
      <c r="EO102" s="280"/>
      <c r="EP102" s="280"/>
      <c r="EQ102" s="280"/>
      <c r="ER102" s="280"/>
      <c r="ES102" s="280"/>
      <c r="ET102" s="280"/>
      <c r="EU102" s="280"/>
      <c r="EV102" s="280"/>
      <c r="EW102" s="280"/>
      <c r="EX102" s="280"/>
      <c r="EY102" s="280"/>
      <c r="EZ102" s="280"/>
      <c r="FA102" s="280"/>
      <c r="FB102" s="280"/>
      <c r="FC102" s="280"/>
      <c r="FD102" s="280"/>
      <c r="FE102" s="280"/>
      <c r="FF102" s="280"/>
      <c r="FG102" s="280"/>
      <c r="FH102" s="280"/>
      <c r="FI102" s="280"/>
      <c r="FJ102" s="280"/>
      <c r="FK102" s="280"/>
      <c r="FL102" s="280"/>
      <c r="FM102" s="280"/>
      <c r="FN102" s="280"/>
      <c r="FO102" s="280"/>
      <c r="FP102" s="280"/>
      <c r="FQ102" s="280"/>
      <c r="FR102" s="280"/>
      <c r="FS102" s="280"/>
      <c r="FT102" s="280"/>
      <c r="FU102" s="280"/>
      <c r="FV102" s="280"/>
      <c r="FW102" s="280"/>
      <c r="FX102" s="280"/>
      <c r="FY102" s="280"/>
      <c r="FZ102" s="280"/>
      <c r="GA102" s="280"/>
      <c r="GB102" s="280"/>
      <c r="GC102" s="280"/>
      <c r="GD102" s="280"/>
      <c r="GE102" s="280"/>
      <c r="GF102" s="280"/>
      <c r="GG102" s="280"/>
      <c r="GH102" s="280"/>
      <c r="GI102" s="280"/>
      <c r="GJ102" s="280"/>
      <c r="GK102" s="280"/>
      <c r="GL102" s="280"/>
      <c r="GM102" s="280"/>
      <c r="GN102" s="280"/>
      <c r="GO102" s="280"/>
      <c r="GP102" s="280"/>
      <c r="GQ102" s="280"/>
      <c r="GR102" s="280"/>
      <c r="GS102" s="280"/>
      <c r="GT102" s="280"/>
      <c r="GU102" s="280"/>
      <c r="GV102" s="280"/>
      <c r="GW102" s="280"/>
      <c r="GX102" s="280"/>
      <c r="GY102" s="280"/>
      <c r="GZ102" s="280"/>
      <c r="HA102" s="280"/>
      <c r="HB102" s="280"/>
      <c r="HC102" s="280"/>
      <c r="HD102" s="280"/>
      <c r="HE102" s="280"/>
      <c r="HF102" s="280"/>
      <c r="HG102" s="280"/>
      <c r="HH102" s="280"/>
      <c r="HI102" s="280"/>
      <c r="HJ102" s="280"/>
      <c r="HK102" s="280"/>
      <c r="HL102" s="280"/>
      <c r="HM102" s="280"/>
      <c r="HN102" s="280"/>
      <c r="HO102" s="280"/>
      <c r="HP102" s="280"/>
      <c r="HQ102" s="280"/>
      <c r="HR102" s="280"/>
      <c r="HS102" s="280"/>
      <c r="HT102" s="280"/>
      <c r="HU102" s="280"/>
      <c r="HV102" s="280"/>
      <c r="HW102" s="280"/>
      <c r="HX102" s="280"/>
      <c r="HY102" s="280"/>
      <c r="HZ102" s="280"/>
      <c r="IA102" s="280"/>
      <c r="IB102" s="280"/>
      <c r="IC102" s="280"/>
      <c r="ID102" s="280"/>
      <c r="IE102" s="280"/>
      <c r="IF102" s="280"/>
      <c r="IG102" s="280"/>
      <c r="IH102" s="280"/>
      <c r="II102" s="280"/>
      <c r="IJ102" s="280"/>
    </row>
    <row r="103" spans="1:244" s="21" customFormat="1">
      <c r="A103" s="241"/>
      <c r="B103" s="286"/>
      <c r="C103" s="416"/>
      <c r="D103" s="944"/>
      <c r="E103" s="282"/>
      <c r="F103" s="27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c r="CB103" s="280"/>
      <c r="CC103" s="280"/>
      <c r="CD103" s="280"/>
      <c r="CE103" s="280"/>
      <c r="CF103" s="280"/>
      <c r="CG103" s="280"/>
      <c r="CH103" s="280"/>
      <c r="CI103" s="280"/>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0"/>
      <c r="DF103" s="280"/>
      <c r="DG103" s="280"/>
      <c r="DH103" s="280"/>
      <c r="DI103" s="280"/>
      <c r="DJ103" s="280"/>
      <c r="DK103" s="280"/>
      <c r="DL103" s="280"/>
      <c r="DM103" s="280"/>
      <c r="DN103" s="280"/>
      <c r="DO103" s="280"/>
      <c r="DP103" s="280"/>
      <c r="DQ103" s="280"/>
      <c r="DR103" s="280"/>
      <c r="DS103" s="280"/>
      <c r="DT103" s="280"/>
      <c r="DU103" s="280"/>
      <c r="DV103" s="280"/>
      <c r="DW103" s="280"/>
      <c r="DX103" s="280"/>
      <c r="DY103" s="280"/>
      <c r="DZ103" s="280"/>
      <c r="EA103" s="280"/>
      <c r="EB103" s="280"/>
      <c r="EC103" s="280"/>
      <c r="ED103" s="280"/>
      <c r="EE103" s="280"/>
      <c r="EF103" s="280"/>
      <c r="EG103" s="280"/>
      <c r="EH103" s="280"/>
      <c r="EI103" s="280"/>
      <c r="EJ103" s="280"/>
      <c r="EK103" s="280"/>
      <c r="EL103" s="280"/>
      <c r="EM103" s="280"/>
      <c r="EN103" s="280"/>
      <c r="EO103" s="280"/>
      <c r="EP103" s="280"/>
      <c r="EQ103" s="280"/>
      <c r="ER103" s="280"/>
      <c r="ES103" s="280"/>
      <c r="ET103" s="280"/>
      <c r="EU103" s="280"/>
      <c r="EV103" s="280"/>
      <c r="EW103" s="280"/>
      <c r="EX103" s="280"/>
      <c r="EY103" s="280"/>
      <c r="EZ103" s="280"/>
      <c r="FA103" s="280"/>
      <c r="FB103" s="280"/>
      <c r="FC103" s="280"/>
      <c r="FD103" s="280"/>
      <c r="FE103" s="280"/>
      <c r="FF103" s="280"/>
      <c r="FG103" s="280"/>
      <c r="FH103" s="280"/>
      <c r="FI103" s="280"/>
      <c r="FJ103" s="280"/>
      <c r="FK103" s="280"/>
      <c r="FL103" s="280"/>
      <c r="FM103" s="280"/>
      <c r="FN103" s="280"/>
      <c r="FO103" s="280"/>
      <c r="FP103" s="280"/>
      <c r="FQ103" s="280"/>
      <c r="FR103" s="280"/>
      <c r="FS103" s="280"/>
      <c r="FT103" s="280"/>
      <c r="FU103" s="280"/>
      <c r="FV103" s="280"/>
      <c r="FW103" s="280"/>
      <c r="FX103" s="280"/>
      <c r="FY103" s="280"/>
      <c r="FZ103" s="280"/>
      <c r="GA103" s="280"/>
      <c r="GB103" s="280"/>
      <c r="GC103" s="280"/>
      <c r="GD103" s="280"/>
      <c r="GE103" s="280"/>
      <c r="GF103" s="280"/>
      <c r="GG103" s="280"/>
      <c r="GH103" s="280"/>
      <c r="GI103" s="280"/>
      <c r="GJ103" s="280"/>
      <c r="GK103" s="280"/>
      <c r="GL103" s="280"/>
      <c r="GM103" s="280"/>
      <c r="GN103" s="280"/>
      <c r="GO103" s="280"/>
      <c r="GP103" s="280"/>
      <c r="GQ103" s="280"/>
      <c r="GR103" s="280"/>
      <c r="GS103" s="280"/>
      <c r="GT103" s="280"/>
      <c r="GU103" s="280"/>
      <c r="GV103" s="280"/>
      <c r="GW103" s="280"/>
      <c r="GX103" s="280"/>
      <c r="GY103" s="280"/>
      <c r="GZ103" s="280"/>
      <c r="HA103" s="280"/>
      <c r="HB103" s="280"/>
      <c r="HC103" s="280"/>
      <c r="HD103" s="280"/>
      <c r="HE103" s="280"/>
      <c r="HF103" s="280"/>
      <c r="HG103" s="280"/>
      <c r="HH103" s="280"/>
      <c r="HI103" s="280"/>
      <c r="HJ103" s="280"/>
      <c r="HK103" s="280"/>
      <c r="HL103" s="280"/>
      <c r="HM103" s="280"/>
      <c r="HN103" s="280"/>
      <c r="HO103" s="280"/>
      <c r="HP103" s="280"/>
      <c r="HQ103" s="280"/>
      <c r="HR103" s="280"/>
      <c r="HS103" s="280"/>
      <c r="HT103" s="280"/>
      <c r="HU103" s="280"/>
      <c r="HV103" s="280"/>
      <c r="HW103" s="280"/>
      <c r="HX103" s="280"/>
      <c r="HY103" s="280"/>
      <c r="HZ103" s="280"/>
      <c r="IA103" s="280"/>
      <c r="IB103" s="280"/>
      <c r="IC103" s="280"/>
      <c r="ID103" s="280"/>
      <c r="IE103" s="280"/>
      <c r="IF103" s="280"/>
      <c r="IG103" s="280"/>
      <c r="IH103" s="280"/>
      <c r="II103" s="280"/>
      <c r="IJ103" s="280"/>
    </row>
    <row r="104" spans="1:244" s="21" customFormat="1">
      <c r="A104" s="241"/>
      <c r="B104" s="288"/>
      <c r="C104" s="416"/>
      <c r="D104" s="944"/>
      <c r="E104" s="282"/>
      <c r="F104" s="27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c r="CB104" s="280"/>
      <c r="CC104" s="280"/>
      <c r="CD104" s="280"/>
      <c r="CE104" s="280"/>
      <c r="CF104" s="280"/>
      <c r="CG104" s="280"/>
      <c r="CH104" s="280"/>
      <c r="CI104" s="280"/>
      <c r="CJ104" s="280"/>
      <c r="CK104" s="280"/>
      <c r="CL104" s="280"/>
      <c r="CM104" s="280"/>
      <c r="CN104" s="280"/>
      <c r="CO104" s="280"/>
      <c r="CP104" s="280"/>
      <c r="CQ104" s="280"/>
      <c r="CR104" s="280"/>
      <c r="CS104" s="280"/>
      <c r="CT104" s="280"/>
      <c r="CU104" s="280"/>
      <c r="CV104" s="280"/>
      <c r="CW104" s="280"/>
      <c r="CX104" s="280"/>
      <c r="CY104" s="280"/>
      <c r="CZ104" s="280"/>
      <c r="DA104" s="280"/>
      <c r="DB104" s="280"/>
      <c r="DC104" s="280"/>
      <c r="DD104" s="280"/>
      <c r="DE104" s="280"/>
      <c r="DF104" s="280"/>
      <c r="DG104" s="280"/>
      <c r="DH104" s="280"/>
      <c r="DI104" s="280"/>
      <c r="DJ104" s="280"/>
      <c r="DK104" s="280"/>
      <c r="DL104" s="280"/>
      <c r="DM104" s="280"/>
      <c r="DN104" s="280"/>
      <c r="DO104" s="280"/>
      <c r="DP104" s="280"/>
      <c r="DQ104" s="280"/>
      <c r="DR104" s="280"/>
      <c r="DS104" s="280"/>
      <c r="DT104" s="280"/>
      <c r="DU104" s="280"/>
      <c r="DV104" s="280"/>
      <c r="DW104" s="280"/>
      <c r="DX104" s="280"/>
      <c r="DY104" s="280"/>
      <c r="DZ104" s="280"/>
      <c r="EA104" s="280"/>
      <c r="EB104" s="280"/>
      <c r="EC104" s="280"/>
      <c r="ED104" s="280"/>
      <c r="EE104" s="280"/>
      <c r="EF104" s="280"/>
      <c r="EG104" s="280"/>
      <c r="EH104" s="280"/>
      <c r="EI104" s="280"/>
      <c r="EJ104" s="280"/>
      <c r="EK104" s="280"/>
      <c r="EL104" s="280"/>
      <c r="EM104" s="280"/>
      <c r="EN104" s="280"/>
      <c r="EO104" s="280"/>
      <c r="EP104" s="280"/>
      <c r="EQ104" s="280"/>
      <c r="ER104" s="280"/>
      <c r="ES104" s="280"/>
      <c r="ET104" s="280"/>
      <c r="EU104" s="280"/>
      <c r="EV104" s="280"/>
      <c r="EW104" s="280"/>
      <c r="EX104" s="280"/>
      <c r="EY104" s="280"/>
      <c r="EZ104" s="280"/>
      <c r="FA104" s="280"/>
      <c r="FB104" s="280"/>
      <c r="FC104" s="280"/>
      <c r="FD104" s="280"/>
      <c r="FE104" s="280"/>
      <c r="FF104" s="280"/>
      <c r="FG104" s="280"/>
      <c r="FH104" s="280"/>
      <c r="FI104" s="280"/>
      <c r="FJ104" s="280"/>
      <c r="FK104" s="280"/>
      <c r="FL104" s="280"/>
      <c r="FM104" s="280"/>
      <c r="FN104" s="280"/>
      <c r="FO104" s="280"/>
      <c r="FP104" s="280"/>
      <c r="FQ104" s="280"/>
      <c r="FR104" s="280"/>
      <c r="FS104" s="280"/>
      <c r="FT104" s="280"/>
      <c r="FU104" s="280"/>
      <c r="FV104" s="280"/>
      <c r="FW104" s="280"/>
      <c r="FX104" s="280"/>
      <c r="FY104" s="280"/>
      <c r="FZ104" s="280"/>
      <c r="GA104" s="280"/>
      <c r="GB104" s="280"/>
      <c r="GC104" s="280"/>
      <c r="GD104" s="280"/>
      <c r="GE104" s="280"/>
      <c r="GF104" s="280"/>
      <c r="GG104" s="280"/>
      <c r="GH104" s="280"/>
      <c r="GI104" s="280"/>
      <c r="GJ104" s="280"/>
      <c r="GK104" s="280"/>
      <c r="GL104" s="280"/>
      <c r="GM104" s="280"/>
      <c r="GN104" s="280"/>
      <c r="GO104" s="280"/>
      <c r="GP104" s="280"/>
      <c r="GQ104" s="280"/>
      <c r="GR104" s="280"/>
      <c r="GS104" s="280"/>
      <c r="GT104" s="280"/>
      <c r="GU104" s="280"/>
      <c r="GV104" s="280"/>
      <c r="GW104" s="280"/>
      <c r="GX104" s="280"/>
      <c r="GY104" s="280"/>
      <c r="GZ104" s="280"/>
      <c r="HA104" s="280"/>
      <c r="HB104" s="280"/>
      <c r="HC104" s="280"/>
      <c r="HD104" s="280"/>
      <c r="HE104" s="280"/>
      <c r="HF104" s="280"/>
      <c r="HG104" s="280"/>
      <c r="HH104" s="280"/>
      <c r="HI104" s="280"/>
      <c r="HJ104" s="280"/>
      <c r="HK104" s="280"/>
      <c r="HL104" s="280"/>
      <c r="HM104" s="280"/>
      <c r="HN104" s="280"/>
      <c r="HO104" s="280"/>
      <c r="HP104" s="280"/>
      <c r="HQ104" s="280"/>
      <c r="HR104" s="280"/>
      <c r="HS104" s="280"/>
      <c r="HT104" s="280"/>
      <c r="HU104" s="280"/>
      <c r="HV104" s="280"/>
      <c r="HW104" s="280"/>
      <c r="HX104" s="280"/>
      <c r="HY104" s="280"/>
      <c r="HZ104" s="280"/>
      <c r="IA104" s="280"/>
      <c r="IB104" s="280"/>
      <c r="IC104" s="280"/>
      <c r="ID104" s="280"/>
      <c r="IE104" s="280"/>
      <c r="IF104" s="280"/>
      <c r="IG104" s="280"/>
      <c r="IH104" s="280"/>
      <c r="II104" s="280"/>
      <c r="IJ104" s="280"/>
    </row>
    <row r="105" spans="1:244" s="21" customFormat="1">
      <c r="A105" s="241"/>
      <c r="B105" s="288"/>
      <c r="C105" s="416"/>
      <c r="D105" s="944"/>
      <c r="E105" s="282"/>
      <c r="F105" s="27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280"/>
      <c r="CM105" s="280"/>
      <c r="CN105" s="280"/>
      <c r="CO105" s="280"/>
      <c r="CP105" s="280"/>
      <c r="CQ105" s="280"/>
      <c r="CR105" s="280"/>
      <c r="CS105" s="280"/>
      <c r="CT105" s="280"/>
      <c r="CU105" s="280"/>
      <c r="CV105" s="280"/>
      <c r="CW105" s="280"/>
      <c r="CX105" s="280"/>
      <c r="CY105" s="280"/>
      <c r="CZ105" s="280"/>
      <c r="DA105" s="280"/>
      <c r="DB105" s="280"/>
      <c r="DC105" s="280"/>
      <c r="DD105" s="280"/>
      <c r="DE105" s="280"/>
      <c r="DF105" s="280"/>
      <c r="DG105" s="280"/>
      <c r="DH105" s="280"/>
      <c r="DI105" s="280"/>
      <c r="DJ105" s="280"/>
      <c r="DK105" s="280"/>
      <c r="DL105" s="280"/>
      <c r="DM105" s="280"/>
      <c r="DN105" s="280"/>
      <c r="DO105" s="280"/>
      <c r="DP105" s="280"/>
      <c r="DQ105" s="280"/>
      <c r="DR105" s="280"/>
      <c r="DS105" s="280"/>
      <c r="DT105" s="280"/>
      <c r="DU105" s="280"/>
      <c r="DV105" s="280"/>
      <c r="DW105" s="280"/>
      <c r="DX105" s="280"/>
      <c r="DY105" s="280"/>
      <c r="DZ105" s="280"/>
      <c r="EA105" s="280"/>
      <c r="EB105" s="280"/>
      <c r="EC105" s="280"/>
      <c r="ED105" s="280"/>
      <c r="EE105" s="280"/>
      <c r="EF105" s="280"/>
      <c r="EG105" s="280"/>
      <c r="EH105" s="280"/>
      <c r="EI105" s="280"/>
      <c r="EJ105" s="280"/>
      <c r="EK105" s="280"/>
      <c r="EL105" s="280"/>
      <c r="EM105" s="280"/>
      <c r="EN105" s="280"/>
      <c r="EO105" s="280"/>
      <c r="EP105" s="280"/>
      <c r="EQ105" s="280"/>
      <c r="ER105" s="280"/>
      <c r="ES105" s="280"/>
      <c r="ET105" s="280"/>
      <c r="EU105" s="280"/>
      <c r="EV105" s="280"/>
      <c r="EW105" s="280"/>
      <c r="EX105" s="280"/>
      <c r="EY105" s="280"/>
      <c r="EZ105" s="280"/>
      <c r="FA105" s="280"/>
      <c r="FB105" s="280"/>
      <c r="FC105" s="280"/>
      <c r="FD105" s="280"/>
      <c r="FE105" s="280"/>
      <c r="FF105" s="280"/>
      <c r="FG105" s="280"/>
      <c r="FH105" s="280"/>
      <c r="FI105" s="280"/>
      <c r="FJ105" s="280"/>
      <c r="FK105" s="280"/>
      <c r="FL105" s="280"/>
      <c r="FM105" s="280"/>
      <c r="FN105" s="280"/>
      <c r="FO105" s="280"/>
      <c r="FP105" s="280"/>
      <c r="FQ105" s="280"/>
      <c r="FR105" s="280"/>
      <c r="FS105" s="280"/>
      <c r="FT105" s="280"/>
      <c r="FU105" s="280"/>
      <c r="FV105" s="280"/>
      <c r="FW105" s="280"/>
      <c r="FX105" s="280"/>
      <c r="FY105" s="280"/>
      <c r="FZ105" s="280"/>
      <c r="GA105" s="280"/>
      <c r="GB105" s="280"/>
      <c r="GC105" s="280"/>
      <c r="GD105" s="280"/>
      <c r="GE105" s="280"/>
      <c r="GF105" s="280"/>
      <c r="GG105" s="280"/>
      <c r="GH105" s="280"/>
      <c r="GI105" s="280"/>
      <c r="GJ105" s="280"/>
      <c r="GK105" s="280"/>
      <c r="GL105" s="280"/>
      <c r="GM105" s="280"/>
      <c r="GN105" s="280"/>
      <c r="GO105" s="280"/>
      <c r="GP105" s="280"/>
      <c r="GQ105" s="280"/>
      <c r="GR105" s="280"/>
      <c r="GS105" s="280"/>
      <c r="GT105" s="280"/>
      <c r="GU105" s="280"/>
      <c r="GV105" s="280"/>
      <c r="GW105" s="280"/>
      <c r="GX105" s="280"/>
      <c r="GY105" s="280"/>
      <c r="GZ105" s="280"/>
      <c r="HA105" s="280"/>
      <c r="HB105" s="280"/>
      <c r="HC105" s="280"/>
      <c r="HD105" s="280"/>
      <c r="HE105" s="280"/>
      <c r="HF105" s="280"/>
      <c r="HG105" s="280"/>
      <c r="HH105" s="280"/>
      <c r="HI105" s="280"/>
      <c r="HJ105" s="280"/>
      <c r="HK105" s="280"/>
      <c r="HL105" s="280"/>
      <c r="HM105" s="280"/>
      <c r="HN105" s="280"/>
      <c r="HO105" s="280"/>
      <c r="HP105" s="280"/>
      <c r="HQ105" s="280"/>
      <c r="HR105" s="280"/>
      <c r="HS105" s="280"/>
      <c r="HT105" s="280"/>
      <c r="HU105" s="280"/>
      <c r="HV105" s="280"/>
      <c r="HW105" s="280"/>
      <c r="HX105" s="280"/>
      <c r="HY105" s="280"/>
      <c r="HZ105" s="280"/>
      <c r="IA105" s="280"/>
      <c r="IB105" s="280"/>
      <c r="IC105" s="280"/>
      <c r="ID105" s="280"/>
      <c r="IE105" s="280"/>
      <c r="IF105" s="280"/>
      <c r="IG105" s="280"/>
      <c r="IH105" s="280"/>
      <c r="II105" s="280"/>
      <c r="IJ105" s="280"/>
    </row>
    <row r="106" spans="1:244" s="21" customFormat="1">
      <c r="A106" s="241"/>
      <c r="B106" s="286"/>
      <c r="C106" s="416"/>
      <c r="D106" s="944"/>
      <c r="E106" s="282"/>
      <c r="F106" s="27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c r="CX106" s="280"/>
      <c r="CY106" s="280"/>
      <c r="CZ106" s="280"/>
      <c r="DA106" s="280"/>
      <c r="DB106" s="280"/>
      <c r="DC106" s="280"/>
      <c r="DD106" s="280"/>
      <c r="DE106" s="280"/>
      <c r="DF106" s="280"/>
      <c r="DG106" s="280"/>
      <c r="DH106" s="280"/>
      <c r="DI106" s="280"/>
      <c r="DJ106" s="280"/>
      <c r="DK106" s="280"/>
      <c r="DL106" s="280"/>
      <c r="DM106" s="280"/>
      <c r="DN106" s="280"/>
      <c r="DO106" s="280"/>
      <c r="DP106" s="280"/>
      <c r="DQ106" s="280"/>
      <c r="DR106" s="280"/>
      <c r="DS106" s="280"/>
      <c r="DT106" s="280"/>
      <c r="DU106" s="280"/>
      <c r="DV106" s="280"/>
      <c r="DW106" s="280"/>
      <c r="DX106" s="280"/>
      <c r="DY106" s="280"/>
      <c r="DZ106" s="280"/>
      <c r="EA106" s="280"/>
      <c r="EB106" s="280"/>
      <c r="EC106" s="280"/>
      <c r="ED106" s="280"/>
      <c r="EE106" s="280"/>
      <c r="EF106" s="280"/>
      <c r="EG106" s="280"/>
      <c r="EH106" s="280"/>
      <c r="EI106" s="280"/>
      <c r="EJ106" s="280"/>
      <c r="EK106" s="280"/>
      <c r="EL106" s="280"/>
      <c r="EM106" s="280"/>
      <c r="EN106" s="280"/>
      <c r="EO106" s="280"/>
      <c r="EP106" s="280"/>
      <c r="EQ106" s="280"/>
      <c r="ER106" s="280"/>
      <c r="ES106" s="280"/>
      <c r="ET106" s="280"/>
      <c r="EU106" s="280"/>
      <c r="EV106" s="280"/>
      <c r="EW106" s="280"/>
      <c r="EX106" s="280"/>
      <c r="EY106" s="280"/>
      <c r="EZ106" s="280"/>
      <c r="FA106" s="280"/>
      <c r="FB106" s="280"/>
      <c r="FC106" s="280"/>
      <c r="FD106" s="280"/>
      <c r="FE106" s="280"/>
      <c r="FF106" s="280"/>
      <c r="FG106" s="280"/>
      <c r="FH106" s="280"/>
      <c r="FI106" s="280"/>
      <c r="FJ106" s="280"/>
      <c r="FK106" s="280"/>
      <c r="FL106" s="280"/>
      <c r="FM106" s="280"/>
      <c r="FN106" s="280"/>
      <c r="FO106" s="280"/>
      <c r="FP106" s="280"/>
      <c r="FQ106" s="280"/>
      <c r="FR106" s="280"/>
      <c r="FS106" s="280"/>
      <c r="FT106" s="280"/>
      <c r="FU106" s="280"/>
      <c r="FV106" s="280"/>
      <c r="FW106" s="280"/>
      <c r="FX106" s="280"/>
      <c r="FY106" s="280"/>
      <c r="FZ106" s="280"/>
      <c r="GA106" s="280"/>
      <c r="GB106" s="280"/>
      <c r="GC106" s="280"/>
      <c r="GD106" s="280"/>
      <c r="GE106" s="280"/>
      <c r="GF106" s="280"/>
      <c r="GG106" s="280"/>
      <c r="GH106" s="280"/>
      <c r="GI106" s="280"/>
      <c r="GJ106" s="280"/>
      <c r="GK106" s="280"/>
      <c r="GL106" s="280"/>
      <c r="GM106" s="280"/>
      <c r="GN106" s="280"/>
      <c r="GO106" s="280"/>
      <c r="GP106" s="280"/>
      <c r="GQ106" s="280"/>
      <c r="GR106" s="280"/>
      <c r="GS106" s="280"/>
      <c r="GT106" s="280"/>
      <c r="GU106" s="280"/>
      <c r="GV106" s="280"/>
      <c r="GW106" s="280"/>
      <c r="GX106" s="280"/>
      <c r="GY106" s="280"/>
      <c r="GZ106" s="280"/>
      <c r="HA106" s="280"/>
      <c r="HB106" s="280"/>
      <c r="HC106" s="280"/>
      <c r="HD106" s="280"/>
      <c r="HE106" s="280"/>
      <c r="HF106" s="280"/>
      <c r="HG106" s="280"/>
      <c r="HH106" s="280"/>
      <c r="HI106" s="280"/>
      <c r="HJ106" s="280"/>
      <c r="HK106" s="280"/>
      <c r="HL106" s="280"/>
      <c r="HM106" s="280"/>
      <c r="HN106" s="280"/>
      <c r="HO106" s="280"/>
      <c r="HP106" s="280"/>
      <c r="HQ106" s="280"/>
      <c r="HR106" s="280"/>
      <c r="HS106" s="280"/>
      <c r="HT106" s="280"/>
      <c r="HU106" s="280"/>
      <c r="HV106" s="280"/>
      <c r="HW106" s="280"/>
      <c r="HX106" s="280"/>
      <c r="HY106" s="280"/>
      <c r="HZ106" s="280"/>
      <c r="IA106" s="280"/>
      <c r="IB106" s="280"/>
      <c r="IC106" s="280"/>
      <c r="ID106" s="280"/>
      <c r="IE106" s="280"/>
      <c r="IF106" s="280"/>
      <c r="IG106" s="280"/>
      <c r="IH106" s="280"/>
      <c r="II106" s="280"/>
      <c r="IJ106" s="280"/>
    </row>
    <row r="107" spans="1:244" s="21" customFormat="1">
      <c r="A107" s="241"/>
      <c r="B107" s="286"/>
      <c r="C107" s="416"/>
      <c r="D107" s="944"/>
      <c r="E107" s="282"/>
      <c r="F107" s="27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c r="CU107" s="280"/>
      <c r="CV107" s="280"/>
      <c r="CW107" s="280"/>
      <c r="CX107" s="280"/>
      <c r="CY107" s="280"/>
      <c r="CZ107" s="280"/>
      <c r="DA107" s="280"/>
      <c r="DB107" s="280"/>
      <c r="DC107" s="280"/>
      <c r="DD107" s="280"/>
      <c r="DE107" s="280"/>
      <c r="DF107" s="280"/>
      <c r="DG107" s="280"/>
      <c r="DH107" s="280"/>
      <c r="DI107" s="280"/>
      <c r="DJ107" s="280"/>
      <c r="DK107" s="280"/>
      <c r="DL107" s="280"/>
      <c r="DM107" s="280"/>
      <c r="DN107" s="280"/>
      <c r="DO107" s="280"/>
      <c r="DP107" s="280"/>
      <c r="DQ107" s="280"/>
      <c r="DR107" s="280"/>
      <c r="DS107" s="280"/>
      <c r="DT107" s="280"/>
      <c r="DU107" s="280"/>
      <c r="DV107" s="280"/>
      <c r="DW107" s="280"/>
      <c r="DX107" s="280"/>
      <c r="DY107" s="280"/>
      <c r="DZ107" s="280"/>
      <c r="EA107" s="280"/>
      <c r="EB107" s="280"/>
      <c r="EC107" s="280"/>
      <c r="ED107" s="280"/>
      <c r="EE107" s="280"/>
      <c r="EF107" s="280"/>
      <c r="EG107" s="280"/>
      <c r="EH107" s="280"/>
      <c r="EI107" s="280"/>
      <c r="EJ107" s="280"/>
      <c r="EK107" s="280"/>
      <c r="EL107" s="280"/>
      <c r="EM107" s="280"/>
      <c r="EN107" s="280"/>
      <c r="EO107" s="280"/>
      <c r="EP107" s="280"/>
      <c r="EQ107" s="280"/>
      <c r="ER107" s="280"/>
      <c r="ES107" s="280"/>
      <c r="ET107" s="280"/>
      <c r="EU107" s="280"/>
      <c r="EV107" s="280"/>
      <c r="EW107" s="280"/>
      <c r="EX107" s="280"/>
      <c r="EY107" s="280"/>
      <c r="EZ107" s="280"/>
      <c r="FA107" s="280"/>
      <c r="FB107" s="280"/>
      <c r="FC107" s="280"/>
      <c r="FD107" s="280"/>
      <c r="FE107" s="280"/>
      <c r="FF107" s="280"/>
      <c r="FG107" s="280"/>
      <c r="FH107" s="280"/>
      <c r="FI107" s="280"/>
      <c r="FJ107" s="280"/>
      <c r="FK107" s="280"/>
      <c r="FL107" s="280"/>
      <c r="FM107" s="280"/>
      <c r="FN107" s="280"/>
      <c r="FO107" s="280"/>
      <c r="FP107" s="280"/>
      <c r="FQ107" s="280"/>
      <c r="FR107" s="280"/>
      <c r="FS107" s="280"/>
      <c r="FT107" s="280"/>
      <c r="FU107" s="280"/>
      <c r="FV107" s="280"/>
      <c r="FW107" s="280"/>
      <c r="FX107" s="280"/>
      <c r="FY107" s="280"/>
      <c r="FZ107" s="280"/>
      <c r="GA107" s="280"/>
      <c r="GB107" s="280"/>
      <c r="GC107" s="280"/>
      <c r="GD107" s="280"/>
      <c r="GE107" s="280"/>
      <c r="GF107" s="280"/>
      <c r="GG107" s="280"/>
      <c r="GH107" s="280"/>
      <c r="GI107" s="280"/>
      <c r="GJ107" s="280"/>
      <c r="GK107" s="280"/>
      <c r="GL107" s="280"/>
      <c r="GM107" s="280"/>
      <c r="GN107" s="280"/>
      <c r="GO107" s="280"/>
      <c r="GP107" s="280"/>
      <c r="GQ107" s="280"/>
      <c r="GR107" s="280"/>
      <c r="GS107" s="280"/>
      <c r="GT107" s="280"/>
      <c r="GU107" s="280"/>
      <c r="GV107" s="280"/>
      <c r="GW107" s="280"/>
      <c r="GX107" s="280"/>
      <c r="GY107" s="280"/>
      <c r="GZ107" s="280"/>
      <c r="HA107" s="280"/>
      <c r="HB107" s="280"/>
      <c r="HC107" s="280"/>
      <c r="HD107" s="280"/>
      <c r="HE107" s="280"/>
      <c r="HF107" s="280"/>
      <c r="HG107" s="280"/>
      <c r="HH107" s="280"/>
      <c r="HI107" s="280"/>
      <c r="HJ107" s="280"/>
      <c r="HK107" s="280"/>
      <c r="HL107" s="280"/>
      <c r="HM107" s="280"/>
      <c r="HN107" s="280"/>
      <c r="HO107" s="280"/>
      <c r="HP107" s="280"/>
      <c r="HQ107" s="280"/>
      <c r="HR107" s="280"/>
      <c r="HS107" s="280"/>
      <c r="HT107" s="280"/>
      <c r="HU107" s="280"/>
      <c r="HV107" s="280"/>
      <c r="HW107" s="280"/>
      <c r="HX107" s="280"/>
      <c r="HY107" s="280"/>
      <c r="HZ107" s="280"/>
      <c r="IA107" s="280"/>
      <c r="IB107" s="280"/>
      <c r="IC107" s="280"/>
      <c r="ID107" s="280"/>
      <c r="IE107" s="280"/>
      <c r="IF107" s="280"/>
      <c r="IG107" s="280"/>
      <c r="IH107" s="280"/>
      <c r="II107" s="280"/>
      <c r="IJ107" s="280"/>
    </row>
    <row r="108" spans="1:244" s="21" customFormat="1">
      <c r="A108" s="241"/>
      <c r="B108" s="286"/>
      <c r="C108" s="416"/>
      <c r="D108" s="944"/>
      <c r="E108" s="282"/>
      <c r="F108" s="27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c r="CU108" s="280"/>
      <c r="CV108" s="280"/>
      <c r="CW108" s="280"/>
      <c r="CX108" s="280"/>
      <c r="CY108" s="280"/>
      <c r="CZ108" s="280"/>
      <c r="DA108" s="280"/>
      <c r="DB108" s="280"/>
      <c r="DC108" s="280"/>
      <c r="DD108" s="280"/>
      <c r="DE108" s="280"/>
      <c r="DF108" s="280"/>
      <c r="DG108" s="280"/>
      <c r="DH108" s="280"/>
      <c r="DI108" s="280"/>
      <c r="DJ108" s="280"/>
      <c r="DK108" s="280"/>
      <c r="DL108" s="280"/>
      <c r="DM108" s="280"/>
      <c r="DN108" s="280"/>
      <c r="DO108" s="280"/>
      <c r="DP108" s="280"/>
      <c r="DQ108" s="280"/>
      <c r="DR108" s="280"/>
      <c r="DS108" s="280"/>
      <c r="DT108" s="280"/>
      <c r="DU108" s="280"/>
      <c r="DV108" s="280"/>
      <c r="DW108" s="280"/>
      <c r="DX108" s="280"/>
      <c r="DY108" s="280"/>
      <c r="DZ108" s="280"/>
      <c r="EA108" s="280"/>
      <c r="EB108" s="280"/>
      <c r="EC108" s="280"/>
      <c r="ED108" s="280"/>
      <c r="EE108" s="280"/>
      <c r="EF108" s="280"/>
      <c r="EG108" s="280"/>
      <c r="EH108" s="280"/>
      <c r="EI108" s="280"/>
      <c r="EJ108" s="280"/>
      <c r="EK108" s="280"/>
      <c r="EL108" s="280"/>
      <c r="EM108" s="280"/>
      <c r="EN108" s="280"/>
      <c r="EO108" s="280"/>
      <c r="EP108" s="280"/>
      <c r="EQ108" s="280"/>
      <c r="ER108" s="280"/>
      <c r="ES108" s="280"/>
      <c r="ET108" s="280"/>
      <c r="EU108" s="280"/>
      <c r="EV108" s="280"/>
      <c r="EW108" s="280"/>
      <c r="EX108" s="280"/>
      <c r="EY108" s="280"/>
      <c r="EZ108" s="280"/>
      <c r="FA108" s="280"/>
      <c r="FB108" s="280"/>
      <c r="FC108" s="280"/>
      <c r="FD108" s="280"/>
      <c r="FE108" s="280"/>
      <c r="FF108" s="280"/>
      <c r="FG108" s="280"/>
      <c r="FH108" s="280"/>
      <c r="FI108" s="280"/>
      <c r="FJ108" s="280"/>
      <c r="FK108" s="280"/>
      <c r="FL108" s="280"/>
      <c r="FM108" s="280"/>
      <c r="FN108" s="280"/>
      <c r="FO108" s="280"/>
      <c r="FP108" s="280"/>
      <c r="FQ108" s="280"/>
      <c r="FR108" s="280"/>
      <c r="FS108" s="280"/>
      <c r="FT108" s="280"/>
      <c r="FU108" s="280"/>
      <c r="FV108" s="280"/>
      <c r="FW108" s="280"/>
      <c r="FX108" s="280"/>
      <c r="FY108" s="280"/>
      <c r="FZ108" s="280"/>
      <c r="GA108" s="280"/>
      <c r="GB108" s="280"/>
      <c r="GC108" s="280"/>
      <c r="GD108" s="280"/>
      <c r="GE108" s="280"/>
      <c r="GF108" s="280"/>
      <c r="GG108" s="280"/>
      <c r="GH108" s="280"/>
      <c r="GI108" s="280"/>
      <c r="GJ108" s="280"/>
      <c r="GK108" s="280"/>
      <c r="GL108" s="280"/>
      <c r="GM108" s="280"/>
      <c r="GN108" s="280"/>
      <c r="GO108" s="280"/>
      <c r="GP108" s="280"/>
      <c r="GQ108" s="280"/>
      <c r="GR108" s="280"/>
      <c r="GS108" s="280"/>
      <c r="GT108" s="280"/>
      <c r="GU108" s="280"/>
      <c r="GV108" s="280"/>
      <c r="GW108" s="280"/>
      <c r="GX108" s="280"/>
      <c r="GY108" s="280"/>
      <c r="GZ108" s="280"/>
      <c r="HA108" s="280"/>
      <c r="HB108" s="280"/>
      <c r="HC108" s="280"/>
      <c r="HD108" s="280"/>
      <c r="HE108" s="280"/>
      <c r="HF108" s="280"/>
      <c r="HG108" s="280"/>
      <c r="HH108" s="280"/>
      <c r="HI108" s="280"/>
      <c r="HJ108" s="280"/>
      <c r="HK108" s="280"/>
      <c r="HL108" s="280"/>
      <c r="HM108" s="280"/>
      <c r="HN108" s="280"/>
      <c r="HO108" s="280"/>
      <c r="HP108" s="280"/>
      <c r="HQ108" s="280"/>
      <c r="HR108" s="280"/>
      <c r="HS108" s="280"/>
      <c r="HT108" s="280"/>
      <c r="HU108" s="280"/>
      <c r="HV108" s="280"/>
      <c r="HW108" s="280"/>
      <c r="HX108" s="280"/>
      <c r="HY108" s="280"/>
      <c r="HZ108" s="280"/>
      <c r="IA108" s="280"/>
      <c r="IB108" s="280"/>
      <c r="IC108" s="280"/>
      <c r="ID108" s="280"/>
      <c r="IE108" s="280"/>
      <c r="IF108" s="280"/>
      <c r="IG108" s="280"/>
      <c r="IH108" s="280"/>
      <c r="II108" s="280"/>
      <c r="IJ108" s="280"/>
    </row>
    <row r="109" spans="1:244" s="21" customFormat="1">
      <c r="A109" s="241"/>
      <c r="B109" s="288"/>
      <c r="C109" s="416"/>
      <c r="D109" s="944"/>
      <c r="E109" s="282"/>
      <c r="F109" s="27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280"/>
      <c r="BZ109" s="280"/>
      <c r="CA109" s="280"/>
      <c r="CB109" s="280"/>
      <c r="CC109" s="280"/>
      <c r="CD109" s="280"/>
      <c r="CE109" s="280"/>
      <c r="CF109" s="280"/>
      <c r="CG109" s="280"/>
      <c r="CH109" s="280"/>
      <c r="CI109" s="280"/>
      <c r="CJ109" s="280"/>
      <c r="CK109" s="280"/>
      <c r="CL109" s="280"/>
      <c r="CM109" s="280"/>
      <c r="CN109" s="280"/>
      <c r="CO109" s="280"/>
      <c r="CP109" s="280"/>
      <c r="CQ109" s="280"/>
      <c r="CR109" s="280"/>
      <c r="CS109" s="280"/>
      <c r="CT109" s="280"/>
      <c r="CU109" s="280"/>
      <c r="CV109" s="280"/>
      <c r="CW109" s="280"/>
      <c r="CX109" s="280"/>
      <c r="CY109" s="280"/>
      <c r="CZ109" s="280"/>
      <c r="DA109" s="280"/>
      <c r="DB109" s="280"/>
      <c r="DC109" s="280"/>
      <c r="DD109" s="280"/>
      <c r="DE109" s="280"/>
      <c r="DF109" s="280"/>
      <c r="DG109" s="280"/>
      <c r="DH109" s="280"/>
      <c r="DI109" s="280"/>
      <c r="DJ109" s="280"/>
      <c r="DK109" s="280"/>
      <c r="DL109" s="280"/>
      <c r="DM109" s="280"/>
      <c r="DN109" s="280"/>
      <c r="DO109" s="280"/>
      <c r="DP109" s="280"/>
      <c r="DQ109" s="280"/>
      <c r="DR109" s="280"/>
      <c r="DS109" s="280"/>
      <c r="DT109" s="280"/>
      <c r="DU109" s="280"/>
      <c r="DV109" s="280"/>
      <c r="DW109" s="280"/>
      <c r="DX109" s="280"/>
      <c r="DY109" s="280"/>
      <c r="DZ109" s="280"/>
      <c r="EA109" s="280"/>
      <c r="EB109" s="280"/>
      <c r="EC109" s="280"/>
      <c r="ED109" s="280"/>
      <c r="EE109" s="280"/>
      <c r="EF109" s="280"/>
      <c r="EG109" s="280"/>
      <c r="EH109" s="280"/>
      <c r="EI109" s="280"/>
      <c r="EJ109" s="280"/>
      <c r="EK109" s="280"/>
      <c r="EL109" s="280"/>
      <c r="EM109" s="280"/>
      <c r="EN109" s="280"/>
      <c r="EO109" s="280"/>
      <c r="EP109" s="280"/>
      <c r="EQ109" s="280"/>
      <c r="ER109" s="280"/>
      <c r="ES109" s="280"/>
      <c r="ET109" s="280"/>
      <c r="EU109" s="280"/>
      <c r="EV109" s="280"/>
      <c r="EW109" s="280"/>
      <c r="EX109" s="280"/>
      <c r="EY109" s="280"/>
      <c r="EZ109" s="280"/>
      <c r="FA109" s="280"/>
      <c r="FB109" s="280"/>
      <c r="FC109" s="280"/>
      <c r="FD109" s="280"/>
      <c r="FE109" s="280"/>
      <c r="FF109" s="280"/>
      <c r="FG109" s="280"/>
      <c r="FH109" s="280"/>
      <c r="FI109" s="280"/>
      <c r="FJ109" s="280"/>
      <c r="FK109" s="280"/>
      <c r="FL109" s="280"/>
      <c r="FM109" s="280"/>
      <c r="FN109" s="280"/>
      <c r="FO109" s="280"/>
      <c r="FP109" s="280"/>
      <c r="FQ109" s="280"/>
      <c r="FR109" s="280"/>
      <c r="FS109" s="280"/>
      <c r="FT109" s="280"/>
      <c r="FU109" s="280"/>
      <c r="FV109" s="280"/>
      <c r="FW109" s="280"/>
      <c r="FX109" s="280"/>
      <c r="FY109" s="280"/>
      <c r="FZ109" s="280"/>
      <c r="GA109" s="280"/>
      <c r="GB109" s="280"/>
      <c r="GC109" s="280"/>
      <c r="GD109" s="280"/>
      <c r="GE109" s="280"/>
      <c r="GF109" s="280"/>
      <c r="GG109" s="280"/>
      <c r="GH109" s="280"/>
      <c r="GI109" s="280"/>
      <c r="GJ109" s="280"/>
      <c r="GK109" s="280"/>
      <c r="GL109" s="280"/>
      <c r="GM109" s="280"/>
      <c r="GN109" s="280"/>
      <c r="GO109" s="280"/>
      <c r="GP109" s="280"/>
      <c r="GQ109" s="280"/>
      <c r="GR109" s="280"/>
      <c r="GS109" s="280"/>
      <c r="GT109" s="280"/>
      <c r="GU109" s="280"/>
      <c r="GV109" s="280"/>
      <c r="GW109" s="280"/>
      <c r="GX109" s="280"/>
      <c r="GY109" s="280"/>
      <c r="GZ109" s="280"/>
      <c r="HA109" s="280"/>
      <c r="HB109" s="280"/>
      <c r="HC109" s="280"/>
      <c r="HD109" s="280"/>
      <c r="HE109" s="280"/>
      <c r="HF109" s="280"/>
      <c r="HG109" s="280"/>
      <c r="HH109" s="280"/>
      <c r="HI109" s="280"/>
      <c r="HJ109" s="280"/>
      <c r="HK109" s="280"/>
      <c r="HL109" s="280"/>
      <c r="HM109" s="280"/>
      <c r="HN109" s="280"/>
      <c r="HO109" s="280"/>
      <c r="HP109" s="280"/>
      <c r="HQ109" s="280"/>
      <c r="HR109" s="280"/>
      <c r="HS109" s="280"/>
      <c r="HT109" s="280"/>
      <c r="HU109" s="280"/>
      <c r="HV109" s="280"/>
      <c r="HW109" s="280"/>
      <c r="HX109" s="280"/>
      <c r="HY109" s="280"/>
      <c r="HZ109" s="280"/>
      <c r="IA109" s="280"/>
      <c r="IB109" s="280"/>
      <c r="IC109" s="280"/>
      <c r="ID109" s="280"/>
      <c r="IE109" s="280"/>
      <c r="IF109" s="280"/>
      <c r="IG109" s="280"/>
      <c r="IH109" s="280"/>
      <c r="II109" s="280"/>
      <c r="IJ109" s="280"/>
    </row>
    <row r="110" spans="1:244" s="21" customFormat="1">
      <c r="A110" s="241"/>
      <c r="B110" s="286"/>
      <c r="C110" s="416"/>
      <c r="D110" s="944"/>
      <c r="E110" s="282"/>
      <c r="F110" s="27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0"/>
      <c r="CD110" s="280"/>
      <c r="CE110" s="280"/>
      <c r="CF110" s="280"/>
      <c r="CG110" s="280"/>
      <c r="CH110" s="280"/>
      <c r="CI110" s="280"/>
      <c r="CJ110" s="280"/>
      <c r="CK110" s="280"/>
      <c r="CL110" s="280"/>
      <c r="CM110" s="280"/>
      <c r="CN110" s="280"/>
      <c r="CO110" s="280"/>
      <c r="CP110" s="280"/>
      <c r="CQ110" s="280"/>
      <c r="CR110" s="280"/>
      <c r="CS110" s="280"/>
      <c r="CT110" s="280"/>
      <c r="CU110" s="280"/>
      <c r="CV110" s="280"/>
      <c r="CW110" s="280"/>
      <c r="CX110" s="280"/>
      <c r="CY110" s="280"/>
      <c r="CZ110" s="280"/>
      <c r="DA110" s="280"/>
      <c r="DB110" s="280"/>
      <c r="DC110" s="280"/>
      <c r="DD110" s="280"/>
      <c r="DE110" s="280"/>
      <c r="DF110" s="280"/>
      <c r="DG110" s="280"/>
      <c r="DH110" s="280"/>
      <c r="DI110" s="280"/>
      <c r="DJ110" s="280"/>
      <c r="DK110" s="280"/>
      <c r="DL110" s="280"/>
      <c r="DM110" s="280"/>
      <c r="DN110" s="280"/>
      <c r="DO110" s="280"/>
      <c r="DP110" s="280"/>
      <c r="DQ110" s="280"/>
      <c r="DR110" s="280"/>
      <c r="DS110" s="280"/>
      <c r="DT110" s="280"/>
      <c r="DU110" s="280"/>
      <c r="DV110" s="280"/>
      <c r="DW110" s="280"/>
      <c r="DX110" s="280"/>
      <c r="DY110" s="280"/>
      <c r="DZ110" s="280"/>
      <c r="EA110" s="280"/>
      <c r="EB110" s="280"/>
      <c r="EC110" s="280"/>
      <c r="ED110" s="280"/>
      <c r="EE110" s="280"/>
      <c r="EF110" s="280"/>
      <c r="EG110" s="280"/>
      <c r="EH110" s="280"/>
      <c r="EI110" s="280"/>
      <c r="EJ110" s="280"/>
      <c r="EK110" s="280"/>
      <c r="EL110" s="280"/>
      <c r="EM110" s="280"/>
      <c r="EN110" s="280"/>
      <c r="EO110" s="280"/>
      <c r="EP110" s="280"/>
      <c r="EQ110" s="280"/>
      <c r="ER110" s="280"/>
      <c r="ES110" s="280"/>
      <c r="ET110" s="280"/>
      <c r="EU110" s="280"/>
      <c r="EV110" s="280"/>
      <c r="EW110" s="280"/>
      <c r="EX110" s="280"/>
      <c r="EY110" s="280"/>
      <c r="EZ110" s="280"/>
      <c r="FA110" s="280"/>
      <c r="FB110" s="280"/>
      <c r="FC110" s="280"/>
      <c r="FD110" s="280"/>
      <c r="FE110" s="280"/>
      <c r="FF110" s="280"/>
      <c r="FG110" s="280"/>
      <c r="FH110" s="280"/>
      <c r="FI110" s="280"/>
      <c r="FJ110" s="280"/>
      <c r="FK110" s="280"/>
      <c r="FL110" s="280"/>
      <c r="FM110" s="280"/>
      <c r="FN110" s="280"/>
      <c r="FO110" s="280"/>
      <c r="FP110" s="280"/>
      <c r="FQ110" s="280"/>
      <c r="FR110" s="280"/>
      <c r="FS110" s="280"/>
      <c r="FT110" s="280"/>
      <c r="FU110" s="280"/>
      <c r="FV110" s="280"/>
      <c r="FW110" s="280"/>
      <c r="FX110" s="280"/>
      <c r="FY110" s="280"/>
      <c r="FZ110" s="280"/>
      <c r="GA110" s="280"/>
      <c r="GB110" s="280"/>
      <c r="GC110" s="280"/>
      <c r="GD110" s="280"/>
      <c r="GE110" s="280"/>
      <c r="GF110" s="280"/>
      <c r="GG110" s="280"/>
      <c r="GH110" s="280"/>
      <c r="GI110" s="280"/>
      <c r="GJ110" s="280"/>
      <c r="GK110" s="280"/>
      <c r="GL110" s="280"/>
      <c r="GM110" s="280"/>
      <c r="GN110" s="280"/>
      <c r="GO110" s="280"/>
      <c r="GP110" s="280"/>
      <c r="GQ110" s="280"/>
      <c r="GR110" s="280"/>
      <c r="GS110" s="280"/>
      <c r="GT110" s="280"/>
      <c r="GU110" s="280"/>
      <c r="GV110" s="280"/>
      <c r="GW110" s="280"/>
      <c r="GX110" s="280"/>
      <c r="GY110" s="280"/>
      <c r="GZ110" s="280"/>
      <c r="HA110" s="280"/>
      <c r="HB110" s="280"/>
      <c r="HC110" s="280"/>
      <c r="HD110" s="280"/>
      <c r="HE110" s="280"/>
      <c r="HF110" s="280"/>
      <c r="HG110" s="280"/>
      <c r="HH110" s="280"/>
      <c r="HI110" s="280"/>
      <c r="HJ110" s="280"/>
      <c r="HK110" s="280"/>
      <c r="HL110" s="280"/>
      <c r="HM110" s="280"/>
      <c r="HN110" s="280"/>
      <c r="HO110" s="280"/>
      <c r="HP110" s="280"/>
      <c r="HQ110" s="280"/>
      <c r="HR110" s="280"/>
      <c r="HS110" s="280"/>
      <c r="HT110" s="280"/>
      <c r="HU110" s="280"/>
      <c r="HV110" s="280"/>
      <c r="HW110" s="280"/>
      <c r="HX110" s="280"/>
      <c r="HY110" s="280"/>
      <c r="HZ110" s="280"/>
      <c r="IA110" s="280"/>
      <c r="IB110" s="280"/>
      <c r="IC110" s="280"/>
      <c r="ID110" s="280"/>
      <c r="IE110" s="280"/>
      <c r="IF110" s="280"/>
      <c r="IG110" s="280"/>
      <c r="IH110" s="280"/>
      <c r="II110" s="280"/>
      <c r="IJ110" s="280"/>
    </row>
    <row r="111" spans="1:244" s="21" customFormat="1">
      <c r="A111" s="241"/>
      <c r="B111" s="286"/>
      <c r="C111" s="416"/>
      <c r="D111" s="944"/>
      <c r="E111" s="282"/>
      <c r="F111" s="27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c r="BI111" s="280"/>
      <c r="BJ111" s="280"/>
      <c r="BK111" s="280"/>
      <c r="BL111" s="280"/>
      <c r="BM111" s="280"/>
      <c r="BN111" s="280"/>
      <c r="BO111" s="280"/>
      <c r="BP111" s="280"/>
      <c r="BQ111" s="280"/>
      <c r="BR111" s="280"/>
      <c r="BS111" s="280"/>
      <c r="BT111" s="280"/>
      <c r="BU111" s="280"/>
      <c r="BV111" s="280"/>
      <c r="BW111" s="280"/>
      <c r="BX111" s="280"/>
      <c r="BY111" s="280"/>
      <c r="BZ111" s="280"/>
      <c r="CA111" s="280"/>
      <c r="CB111" s="280"/>
      <c r="CC111" s="280"/>
      <c r="CD111" s="280"/>
      <c r="CE111" s="280"/>
      <c r="CF111" s="280"/>
      <c r="CG111" s="280"/>
      <c r="CH111" s="280"/>
      <c r="CI111" s="280"/>
      <c r="CJ111" s="280"/>
      <c r="CK111" s="280"/>
      <c r="CL111" s="280"/>
      <c r="CM111" s="280"/>
      <c r="CN111" s="280"/>
      <c r="CO111" s="280"/>
      <c r="CP111" s="280"/>
      <c r="CQ111" s="280"/>
      <c r="CR111" s="280"/>
      <c r="CS111" s="280"/>
      <c r="CT111" s="280"/>
      <c r="CU111" s="280"/>
      <c r="CV111" s="280"/>
      <c r="CW111" s="280"/>
      <c r="CX111" s="280"/>
      <c r="CY111" s="280"/>
      <c r="CZ111" s="280"/>
      <c r="DA111" s="280"/>
      <c r="DB111" s="280"/>
      <c r="DC111" s="280"/>
      <c r="DD111" s="280"/>
      <c r="DE111" s="280"/>
      <c r="DF111" s="280"/>
      <c r="DG111" s="280"/>
      <c r="DH111" s="280"/>
      <c r="DI111" s="280"/>
      <c r="DJ111" s="280"/>
      <c r="DK111" s="280"/>
      <c r="DL111" s="280"/>
      <c r="DM111" s="280"/>
      <c r="DN111" s="280"/>
      <c r="DO111" s="280"/>
      <c r="DP111" s="280"/>
      <c r="DQ111" s="280"/>
      <c r="DR111" s="280"/>
      <c r="DS111" s="280"/>
      <c r="DT111" s="280"/>
      <c r="DU111" s="280"/>
      <c r="DV111" s="280"/>
      <c r="DW111" s="280"/>
      <c r="DX111" s="280"/>
      <c r="DY111" s="280"/>
      <c r="DZ111" s="280"/>
      <c r="EA111" s="280"/>
      <c r="EB111" s="280"/>
      <c r="EC111" s="280"/>
      <c r="ED111" s="280"/>
      <c r="EE111" s="280"/>
      <c r="EF111" s="280"/>
      <c r="EG111" s="280"/>
      <c r="EH111" s="280"/>
      <c r="EI111" s="280"/>
      <c r="EJ111" s="280"/>
      <c r="EK111" s="280"/>
      <c r="EL111" s="280"/>
      <c r="EM111" s="280"/>
      <c r="EN111" s="280"/>
      <c r="EO111" s="280"/>
      <c r="EP111" s="280"/>
      <c r="EQ111" s="280"/>
      <c r="ER111" s="280"/>
      <c r="ES111" s="280"/>
      <c r="ET111" s="280"/>
      <c r="EU111" s="280"/>
      <c r="EV111" s="280"/>
      <c r="EW111" s="280"/>
      <c r="EX111" s="280"/>
      <c r="EY111" s="280"/>
      <c r="EZ111" s="280"/>
      <c r="FA111" s="280"/>
      <c r="FB111" s="280"/>
      <c r="FC111" s="280"/>
      <c r="FD111" s="280"/>
      <c r="FE111" s="280"/>
      <c r="FF111" s="280"/>
      <c r="FG111" s="280"/>
      <c r="FH111" s="280"/>
      <c r="FI111" s="280"/>
      <c r="FJ111" s="280"/>
      <c r="FK111" s="280"/>
      <c r="FL111" s="280"/>
      <c r="FM111" s="280"/>
      <c r="FN111" s="280"/>
      <c r="FO111" s="280"/>
      <c r="FP111" s="280"/>
      <c r="FQ111" s="280"/>
      <c r="FR111" s="280"/>
      <c r="FS111" s="280"/>
      <c r="FT111" s="280"/>
      <c r="FU111" s="280"/>
      <c r="FV111" s="280"/>
      <c r="FW111" s="280"/>
      <c r="FX111" s="280"/>
      <c r="FY111" s="280"/>
      <c r="FZ111" s="280"/>
      <c r="GA111" s="280"/>
      <c r="GB111" s="280"/>
      <c r="GC111" s="280"/>
      <c r="GD111" s="280"/>
      <c r="GE111" s="280"/>
      <c r="GF111" s="280"/>
      <c r="GG111" s="280"/>
      <c r="GH111" s="280"/>
      <c r="GI111" s="280"/>
      <c r="GJ111" s="280"/>
      <c r="GK111" s="280"/>
      <c r="GL111" s="280"/>
      <c r="GM111" s="280"/>
      <c r="GN111" s="280"/>
      <c r="GO111" s="280"/>
      <c r="GP111" s="280"/>
      <c r="GQ111" s="280"/>
      <c r="GR111" s="280"/>
      <c r="GS111" s="280"/>
      <c r="GT111" s="280"/>
      <c r="GU111" s="280"/>
      <c r="GV111" s="280"/>
      <c r="GW111" s="280"/>
      <c r="GX111" s="280"/>
      <c r="GY111" s="280"/>
      <c r="GZ111" s="280"/>
      <c r="HA111" s="280"/>
      <c r="HB111" s="280"/>
      <c r="HC111" s="280"/>
      <c r="HD111" s="280"/>
      <c r="HE111" s="280"/>
      <c r="HF111" s="280"/>
      <c r="HG111" s="280"/>
      <c r="HH111" s="280"/>
      <c r="HI111" s="280"/>
      <c r="HJ111" s="280"/>
      <c r="HK111" s="280"/>
      <c r="HL111" s="280"/>
      <c r="HM111" s="280"/>
      <c r="HN111" s="280"/>
      <c r="HO111" s="280"/>
      <c r="HP111" s="280"/>
      <c r="HQ111" s="280"/>
      <c r="HR111" s="280"/>
      <c r="HS111" s="280"/>
      <c r="HT111" s="280"/>
      <c r="HU111" s="280"/>
      <c r="HV111" s="280"/>
      <c r="HW111" s="280"/>
      <c r="HX111" s="280"/>
      <c r="HY111" s="280"/>
      <c r="HZ111" s="280"/>
      <c r="IA111" s="280"/>
      <c r="IB111" s="280"/>
      <c r="IC111" s="280"/>
      <c r="ID111" s="280"/>
      <c r="IE111" s="280"/>
      <c r="IF111" s="280"/>
      <c r="IG111" s="280"/>
      <c r="IH111" s="280"/>
      <c r="II111" s="280"/>
      <c r="IJ111" s="280"/>
    </row>
    <row r="112" spans="1:244" s="21" customFormat="1">
      <c r="A112" s="241"/>
      <c r="B112" s="286"/>
      <c r="C112" s="416"/>
      <c r="D112" s="944"/>
      <c r="E112" s="282"/>
      <c r="F112" s="27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0"/>
      <c r="AZ112" s="280"/>
      <c r="BA112" s="280"/>
      <c r="BB112" s="280"/>
      <c r="BC112" s="280"/>
      <c r="BD112" s="280"/>
      <c r="BE112" s="280"/>
      <c r="BF112" s="280"/>
      <c r="BG112" s="280"/>
      <c r="BH112" s="280"/>
      <c r="BI112" s="280"/>
      <c r="BJ112" s="280"/>
      <c r="BK112" s="280"/>
      <c r="BL112" s="280"/>
      <c r="BM112" s="280"/>
      <c r="BN112" s="280"/>
      <c r="BO112" s="280"/>
      <c r="BP112" s="280"/>
      <c r="BQ112" s="280"/>
      <c r="BR112" s="280"/>
      <c r="BS112" s="280"/>
      <c r="BT112" s="280"/>
      <c r="BU112" s="280"/>
      <c r="BV112" s="280"/>
      <c r="BW112" s="280"/>
      <c r="BX112" s="280"/>
      <c r="BY112" s="280"/>
      <c r="BZ112" s="280"/>
      <c r="CA112" s="280"/>
      <c r="CB112" s="280"/>
      <c r="CC112" s="280"/>
      <c r="CD112" s="280"/>
      <c r="CE112" s="280"/>
      <c r="CF112" s="280"/>
      <c r="CG112" s="280"/>
      <c r="CH112" s="280"/>
      <c r="CI112" s="280"/>
      <c r="CJ112" s="280"/>
      <c r="CK112" s="280"/>
      <c r="CL112" s="280"/>
      <c r="CM112" s="280"/>
      <c r="CN112" s="280"/>
      <c r="CO112" s="280"/>
      <c r="CP112" s="280"/>
      <c r="CQ112" s="280"/>
      <c r="CR112" s="280"/>
      <c r="CS112" s="280"/>
      <c r="CT112" s="280"/>
      <c r="CU112" s="280"/>
      <c r="CV112" s="280"/>
      <c r="CW112" s="280"/>
      <c r="CX112" s="280"/>
      <c r="CY112" s="280"/>
      <c r="CZ112" s="280"/>
      <c r="DA112" s="280"/>
      <c r="DB112" s="280"/>
      <c r="DC112" s="280"/>
      <c r="DD112" s="280"/>
      <c r="DE112" s="280"/>
      <c r="DF112" s="280"/>
      <c r="DG112" s="280"/>
      <c r="DH112" s="280"/>
      <c r="DI112" s="280"/>
      <c r="DJ112" s="280"/>
      <c r="DK112" s="280"/>
      <c r="DL112" s="280"/>
      <c r="DM112" s="280"/>
      <c r="DN112" s="280"/>
      <c r="DO112" s="280"/>
      <c r="DP112" s="280"/>
      <c r="DQ112" s="280"/>
      <c r="DR112" s="280"/>
      <c r="DS112" s="280"/>
      <c r="DT112" s="280"/>
      <c r="DU112" s="280"/>
      <c r="DV112" s="280"/>
      <c r="DW112" s="280"/>
      <c r="DX112" s="280"/>
      <c r="DY112" s="280"/>
      <c r="DZ112" s="280"/>
      <c r="EA112" s="280"/>
      <c r="EB112" s="280"/>
      <c r="EC112" s="280"/>
      <c r="ED112" s="280"/>
      <c r="EE112" s="280"/>
      <c r="EF112" s="280"/>
      <c r="EG112" s="280"/>
      <c r="EH112" s="280"/>
      <c r="EI112" s="280"/>
      <c r="EJ112" s="280"/>
      <c r="EK112" s="280"/>
      <c r="EL112" s="280"/>
      <c r="EM112" s="280"/>
      <c r="EN112" s="280"/>
      <c r="EO112" s="280"/>
      <c r="EP112" s="280"/>
      <c r="EQ112" s="280"/>
      <c r="ER112" s="280"/>
      <c r="ES112" s="280"/>
      <c r="ET112" s="280"/>
      <c r="EU112" s="280"/>
      <c r="EV112" s="280"/>
      <c r="EW112" s="280"/>
      <c r="EX112" s="280"/>
      <c r="EY112" s="280"/>
      <c r="EZ112" s="280"/>
      <c r="FA112" s="280"/>
      <c r="FB112" s="280"/>
      <c r="FC112" s="280"/>
      <c r="FD112" s="280"/>
      <c r="FE112" s="280"/>
      <c r="FF112" s="280"/>
      <c r="FG112" s="280"/>
      <c r="FH112" s="280"/>
      <c r="FI112" s="280"/>
      <c r="FJ112" s="280"/>
      <c r="FK112" s="280"/>
      <c r="FL112" s="280"/>
      <c r="FM112" s="280"/>
      <c r="FN112" s="280"/>
      <c r="FO112" s="280"/>
      <c r="FP112" s="280"/>
      <c r="FQ112" s="280"/>
      <c r="FR112" s="280"/>
      <c r="FS112" s="280"/>
      <c r="FT112" s="280"/>
      <c r="FU112" s="280"/>
      <c r="FV112" s="280"/>
      <c r="FW112" s="280"/>
      <c r="FX112" s="280"/>
      <c r="FY112" s="280"/>
      <c r="FZ112" s="280"/>
      <c r="GA112" s="280"/>
      <c r="GB112" s="280"/>
      <c r="GC112" s="280"/>
      <c r="GD112" s="280"/>
      <c r="GE112" s="280"/>
      <c r="GF112" s="280"/>
      <c r="GG112" s="280"/>
      <c r="GH112" s="280"/>
      <c r="GI112" s="280"/>
      <c r="GJ112" s="280"/>
      <c r="GK112" s="280"/>
      <c r="GL112" s="280"/>
      <c r="GM112" s="280"/>
      <c r="GN112" s="280"/>
      <c r="GO112" s="280"/>
      <c r="GP112" s="280"/>
      <c r="GQ112" s="280"/>
      <c r="GR112" s="280"/>
      <c r="GS112" s="280"/>
      <c r="GT112" s="280"/>
      <c r="GU112" s="280"/>
      <c r="GV112" s="280"/>
      <c r="GW112" s="280"/>
      <c r="GX112" s="280"/>
      <c r="GY112" s="280"/>
      <c r="GZ112" s="280"/>
      <c r="HA112" s="280"/>
      <c r="HB112" s="280"/>
      <c r="HC112" s="280"/>
      <c r="HD112" s="280"/>
      <c r="HE112" s="280"/>
      <c r="HF112" s="280"/>
      <c r="HG112" s="280"/>
      <c r="HH112" s="280"/>
      <c r="HI112" s="280"/>
      <c r="HJ112" s="280"/>
      <c r="HK112" s="280"/>
      <c r="HL112" s="280"/>
      <c r="HM112" s="280"/>
      <c r="HN112" s="280"/>
      <c r="HO112" s="280"/>
      <c r="HP112" s="280"/>
      <c r="HQ112" s="280"/>
      <c r="HR112" s="280"/>
      <c r="HS112" s="280"/>
      <c r="HT112" s="280"/>
      <c r="HU112" s="280"/>
      <c r="HV112" s="280"/>
      <c r="HW112" s="280"/>
      <c r="HX112" s="280"/>
      <c r="HY112" s="280"/>
      <c r="HZ112" s="280"/>
      <c r="IA112" s="280"/>
      <c r="IB112" s="280"/>
      <c r="IC112" s="280"/>
      <c r="ID112" s="280"/>
      <c r="IE112" s="280"/>
      <c r="IF112" s="280"/>
      <c r="IG112" s="280"/>
      <c r="IH112" s="280"/>
      <c r="II112" s="280"/>
      <c r="IJ112" s="280"/>
    </row>
    <row r="113" spans="1:244" s="21" customFormat="1">
      <c r="A113" s="241"/>
      <c r="B113" s="286"/>
      <c r="C113" s="416"/>
      <c r="D113" s="944"/>
      <c r="E113" s="282"/>
      <c r="F113" s="27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280"/>
      <c r="BI113" s="280"/>
      <c r="BJ113" s="280"/>
      <c r="BK113" s="280"/>
      <c r="BL113" s="280"/>
      <c r="BM113" s="280"/>
      <c r="BN113" s="280"/>
      <c r="BO113" s="280"/>
      <c r="BP113" s="280"/>
      <c r="BQ113" s="280"/>
      <c r="BR113" s="280"/>
      <c r="BS113" s="280"/>
      <c r="BT113" s="280"/>
      <c r="BU113" s="280"/>
      <c r="BV113" s="280"/>
      <c r="BW113" s="280"/>
      <c r="BX113" s="280"/>
      <c r="BY113" s="280"/>
      <c r="BZ113" s="280"/>
      <c r="CA113" s="280"/>
      <c r="CB113" s="280"/>
      <c r="CC113" s="280"/>
      <c r="CD113" s="280"/>
      <c r="CE113" s="280"/>
      <c r="CF113" s="280"/>
      <c r="CG113" s="280"/>
      <c r="CH113" s="280"/>
      <c r="CI113" s="280"/>
      <c r="CJ113" s="280"/>
      <c r="CK113" s="280"/>
      <c r="CL113" s="280"/>
      <c r="CM113" s="280"/>
      <c r="CN113" s="280"/>
      <c r="CO113" s="280"/>
      <c r="CP113" s="280"/>
      <c r="CQ113" s="280"/>
      <c r="CR113" s="280"/>
      <c r="CS113" s="280"/>
      <c r="CT113" s="280"/>
      <c r="CU113" s="280"/>
      <c r="CV113" s="280"/>
      <c r="CW113" s="280"/>
      <c r="CX113" s="280"/>
      <c r="CY113" s="280"/>
      <c r="CZ113" s="280"/>
      <c r="DA113" s="280"/>
      <c r="DB113" s="280"/>
      <c r="DC113" s="280"/>
      <c r="DD113" s="280"/>
      <c r="DE113" s="280"/>
      <c r="DF113" s="280"/>
      <c r="DG113" s="280"/>
      <c r="DH113" s="280"/>
      <c r="DI113" s="280"/>
      <c r="DJ113" s="280"/>
      <c r="DK113" s="280"/>
      <c r="DL113" s="280"/>
      <c r="DM113" s="280"/>
      <c r="DN113" s="280"/>
      <c r="DO113" s="280"/>
      <c r="DP113" s="280"/>
      <c r="DQ113" s="280"/>
      <c r="DR113" s="280"/>
      <c r="DS113" s="280"/>
      <c r="DT113" s="280"/>
      <c r="DU113" s="280"/>
      <c r="DV113" s="280"/>
      <c r="DW113" s="280"/>
      <c r="DX113" s="280"/>
      <c r="DY113" s="280"/>
      <c r="DZ113" s="280"/>
      <c r="EA113" s="280"/>
      <c r="EB113" s="280"/>
      <c r="EC113" s="280"/>
      <c r="ED113" s="280"/>
      <c r="EE113" s="280"/>
      <c r="EF113" s="280"/>
      <c r="EG113" s="280"/>
      <c r="EH113" s="280"/>
      <c r="EI113" s="280"/>
      <c r="EJ113" s="280"/>
      <c r="EK113" s="280"/>
      <c r="EL113" s="280"/>
      <c r="EM113" s="280"/>
      <c r="EN113" s="280"/>
      <c r="EO113" s="280"/>
      <c r="EP113" s="280"/>
      <c r="EQ113" s="280"/>
      <c r="ER113" s="280"/>
      <c r="ES113" s="280"/>
      <c r="ET113" s="280"/>
      <c r="EU113" s="280"/>
      <c r="EV113" s="280"/>
      <c r="EW113" s="280"/>
      <c r="EX113" s="280"/>
      <c r="EY113" s="280"/>
      <c r="EZ113" s="280"/>
      <c r="FA113" s="280"/>
      <c r="FB113" s="280"/>
      <c r="FC113" s="280"/>
      <c r="FD113" s="280"/>
      <c r="FE113" s="280"/>
      <c r="FF113" s="280"/>
      <c r="FG113" s="280"/>
      <c r="FH113" s="280"/>
      <c r="FI113" s="280"/>
      <c r="FJ113" s="280"/>
      <c r="FK113" s="280"/>
      <c r="FL113" s="280"/>
      <c r="FM113" s="280"/>
      <c r="FN113" s="280"/>
      <c r="FO113" s="280"/>
      <c r="FP113" s="280"/>
      <c r="FQ113" s="280"/>
      <c r="FR113" s="280"/>
      <c r="FS113" s="280"/>
      <c r="FT113" s="280"/>
      <c r="FU113" s="280"/>
      <c r="FV113" s="280"/>
      <c r="FW113" s="280"/>
      <c r="FX113" s="280"/>
      <c r="FY113" s="280"/>
      <c r="FZ113" s="280"/>
      <c r="GA113" s="280"/>
      <c r="GB113" s="280"/>
      <c r="GC113" s="280"/>
      <c r="GD113" s="280"/>
      <c r="GE113" s="280"/>
      <c r="GF113" s="280"/>
      <c r="GG113" s="280"/>
      <c r="GH113" s="280"/>
      <c r="GI113" s="280"/>
      <c r="GJ113" s="280"/>
      <c r="GK113" s="280"/>
      <c r="GL113" s="280"/>
      <c r="GM113" s="280"/>
      <c r="GN113" s="280"/>
      <c r="GO113" s="280"/>
      <c r="GP113" s="280"/>
      <c r="GQ113" s="280"/>
      <c r="GR113" s="280"/>
      <c r="GS113" s="280"/>
      <c r="GT113" s="280"/>
      <c r="GU113" s="280"/>
      <c r="GV113" s="280"/>
      <c r="GW113" s="280"/>
      <c r="GX113" s="280"/>
      <c r="GY113" s="280"/>
      <c r="GZ113" s="280"/>
      <c r="HA113" s="280"/>
      <c r="HB113" s="280"/>
      <c r="HC113" s="280"/>
      <c r="HD113" s="280"/>
      <c r="HE113" s="280"/>
      <c r="HF113" s="280"/>
      <c r="HG113" s="280"/>
      <c r="HH113" s="280"/>
      <c r="HI113" s="280"/>
      <c r="HJ113" s="280"/>
      <c r="HK113" s="280"/>
      <c r="HL113" s="280"/>
      <c r="HM113" s="280"/>
      <c r="HN113" s="280"/>
      <c r="HO113" s="280"/>
      <c r="HP113" s="280"/>
      <c r="HQ113" s="280"/>
      <c r="HR113" s="280"/>
      <c r="HS113" s="280"/>
      <c r="HT113" s="280"/>
      <c r="HU113" s="280"/>
      <c r="HV113" s="280"/>
      <c r="HW113" s="280"/>
      <c r="HX113" s="280"/>
      <c r="HY113" s="280"/>
      <c r="HZ113" s="280"/>
      <c r="IA113" s="280"/>
      <c r="IB113" s="280"/>
      <c r="IC113" s="280"/>
      <c r="ID113" s="280"/>
      <c r="IE113" s="280"/>
      <c r="IF113" s="280"/>
      <c r="IG113" s="280"/>
      <c r="IH113" s="280"/>
      <c r="II113" s="280"/>
      <c r="IJ113" s="280"/>
    </row>
    <row r="114" spans="1:244" s="21" customFormat="1">
      <c r="A114" s="241"/>
      <c r="B114" s="286"/>
      <c r="C114" s="416"/>
      <c r="D114" s="944"/>
      <c r="E114" s="282"/>
      <c r="F114" s="27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c r="BW114" s="280"/>
      <c r="BX114" s="280"/>
      <c r="BY114" s="280"/>
      <c r="BZ114" s="280"/>
      <c r="CA114" s="280"/>
      <c r="CB114" s="280"/>
      <c r="CC114" s="280"/>
      <c r="CD114" s="280"/>
      <c r="CE114" s="280"/>
      <c r="CF114" s="280"/>
      <c r="CG114" s="280"/>
      <c r="CH114" s="280"/>
      <c r="CI114" s="280"/>
      <c r="CJ114" s="280"/>
      <c r="CK114" s="280"/>
      <c r="CL114" s="280"/>
      <c r="CM114" s="280"/>
      <c r="CN114" s="280"/>
      <c r="CO114" s="280"/>
      <c r="CP114" s="280"/>
      <c r="CQ114" s="280"/>
      <c r="CR114" s="280"/>
      <c r="CS114" s="280"/>
      <c r="CT114" s="280"/>
      <c r="CU114" s="280"/>
      <c r="CV114" s="280"/>
      <c r="CW114" s="280"/>
      <c r="CX114" s="280"/>
      <c r="CY114" s="280"/>
      <c r="CZ114" s="280"/>
      <c r="DA114" s="280"/>
      <c r="DB114" s="280"/>
      <c r="DC114" s="280"/>
      <c r="DD114" s="280"/>
      <c r="DE114" s="280"/>
      <c r="DF114" s="280"/>
      <c r="DG114" s="280"/>
      <c r="DH114" s="280"/>
      <c r="DI114" s="280"/>
      <c r="DJ114" s="280"/>
      <c r="DK114" s="280"/>
      <c r="DL114" s="280"/>
      <c r="DM114" s="280"/>
      <c r="DN114" s="280"/>
      <c r="DO114" s="280"/>
      <c r="DP114" s="280"/>
      <c r="DQ114" s="280"/>
      <c r="DR114" s="280"/>
      <c r="DS114" s="280"/>
      <c r="DT114" s="280"/>
      <c r="DU114" s="280"/>
      <c r="DV114" s="280"/>
      <c r="DW114" s="280"/>
      <c r="DX114" s="280"/>
      <c r="DY114" s="280"/>
      <c r="DZ114" s="280"/>
      <c r="EA114" s="280"/>
      <c r="EB114" s="280"/>
      <c r="EC114" s="280"/>
      <c r="ED114" s="280"/>
      <c r="EE114" s="280"/>
      <c r="EF114" s="280"/>
      <c r="EG114" s="280"/>
      <c r="EH114" s="280"/>
      <c r="EI114" s="280"/>
      <c r="EJ114" s="280"/>
      <c r="EK114" s="280"/>
      <c r="EL114" s="280"/>
      <c r="EM114" s="280"/>
      <c r="EN114" s="280"/>
      <c r="EO114" s="280"/>
      <c r="EP114" s="280"/>
      <c r="EQ114" s="280"/>
      <c r="ER114" s="280"/>
      <c r="ES114" s="280"/>
      <c r="ET114" s="280"/>
      <c r="EU114" s="280"/>
      <c r="EV114" s="280"/>
      <c r="EW114" s="280"/>
      <c r="EX114" s="280"/>
      <c r="EY114" s="280"/>
      <c r="EZ114" s="280"/>
      <c r="FA114" s="280"/>
      <c r="FB114" s="280"/>
      <c r="FC114" s="280"/>
      <c r="FD114" s="280"/>
      <c r="FE114" s="280"/>
      <c r="FF114" s="280"/>
      <c r="FG114" s="280"/>
      <c r="FH114" s="280"/>
      <c r="FI114" s="280"/>
      <c r="FJ114" s="280"/>
      <c r="FK114" s="280"/>
      <c r="FL114" s="280"/>
      <c r="FM114" s="280"/>
      <c r="FN114" s="280"/>
      <c r="FO114" s="280"/>
      <c r="FP114" s="280"/>
      <c r="FQ114" s="280"/>
      <c r="FR114" s="280"/>
      <c r="FS114" s="280"/>
      <c r="FT114" s="280"/>
      <c r="FU114" s="280"/>
      <c r="FV114" s="280"/>
      <c r="FW114" s="280"/>
      <c r="FX114" s="280"/>
      <c r="FY114" s="280"/>
      <c r="FZ114" s="280"/>
      <c r="GA114" s="280"/>
      <c r="GB114" s="280"/>
      <c r="GC114" s="280"/>
      <c r="GD114" s="280"/>
      <c r="GE114" s="280"/>
      <c r="GF114" s="280"/>
      <c r="GG114" s="280"/>
      <c r="GH114" s="280"/>
      <c r="GI114" s="280"/>
      <c r="GJ114" s="280"/>
      <c r="GK114" s="280"/>
      <c r="GL114" s="280"/>
      <c r="GM114" s="280"/>
      <c r="GN114" s="280"/>
      <c r="GO114" s="280"/>
      <c r="GP114" s="280"/>
      <c r="GQ114" s="280"/>
      <c r="GR114" s="280"/>
      <c r="GS114" s="280"/>
      <c r="GT114" s="280"/>
      <c r="GU114" s="280"/>
      <c r="GV114" s="280"/>
      <c r="GW114" s="280"/>
      <c r="GX114" s="280"/>
      <c r="GY114" s="280"/>
      <c r="GZ114" s="280"/>
      <c r="HA114" s="280"/>
      <c r="HB114" s="280"/>
      <c r="HC114" s="280"/>
      <c r="HD114" s="280"/>
      <c r="HE114" s="280"/>
      <c r="HF114" s="280"/>
      <c r="HG114" s="280"/>
      <c r="HH114" s="280"/>
      <c r="HI114" s="280"/>
      <c r="HJ114" s="280"/>
      <c r="HK114" s="280"/>
      <c r="HL114" s="280"/>
      <c r="HM114" s="280"/>
      <c r="HN114" s="280"/>
      <c r="HO114" s="280"/>
      <c r="HP114" s="280"/>
      <c r="HQ114" s="280"/>
      <c r="HR114" s="280"/>
      <c r="HS114" s="280"/>
      <c r="HT114" s="280"/>
      <c r="HU114" s="280"/>
      <c r="HV114" s="280"/>
      <c r="HW114" s="280"/>
      <c r="HX114" s="280"/>
      <c r="HY114" s="280"/>
      <c r="HZ114" s="280"/>
      <c r="IA114" s="280"/>
      <c r="IB114" s="280"/>
      <c r="IC114" s="280"/>
      <c r="ID114" s="280"/>
      <c r="IE114" s="280"/>
      <c r="IF114" s="280"/>
      <c r="IG114" s="280"/>
      <c r="IH114" s="280"/>
      <c r="II114" s="280"/>
      <c r="IJ114" s="280"/>
    </row>
    <row r="115" spans="1:244" s="21" customFormat="1">
      <c r="A115" s="241"/>
      <c r="B115" s="286"/>
      <c r="C115" s="416"/>
      <c r="D115" s="944"/>
      <c r="E115" s="282"/>
      <c r="F115" s="27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c r="BY115" s="280"/>
      <c r="BZ115" s="280"/>
      <c r="CA115" s="280"/>
      <c r="CB115" s="280"/>
      <c r="CC115" s="280"/>
      <c r="CD115" s="280"/>
      <c r="CE115" s="280"/>
      <c r="CF115" s="280"/>
      <c r="CG115" s="280"/>
      <c r="CH115" s="280"/>
      <c r="CI115" s="280"/>
      <c r="CJ115" s="280"/>
      <c r="CK115" s="280"/>
      <c r="CL115" s="280"/>
      <c r="CM115" s="280"/>
      <c r="CN115" s="280"/>
      <c r="CO115" s="280"/>
      <c r="CP115" s="280"/>
      <c r="CQ115" s="280"/>
      <c r="CR115" s="280"/>
      <c r="CS115" s="280"/>
      <c r="CT115" s="280"/>
      <c r="CU115" s="280"/>
      <c r="CV115" s="280"/>
      <c r="CW115" s="280"/>
      <c r="CX115" s="280"/>
      <c r="CY115" s="280"/>
      <c r="CZ115" s="280"/>
      <c r="DA115" s="280"/>
      <c r="DB115" s="280"/>
      <c r="DC115" s="280"/>
      <c r="DD115" s="280"/>
      <c r="DE115" s="280"/>
      <c r="DF115" s="280"/>
      <c r="DG115" s="280"/>
      <c r="DH115" s="280"/>
      <c r="DI115" s="280"/>
      <c r="DJ115" s="280"/>
      <c r="DK115" s="280"/>
      <c r="DL115" s="280"/>
      <c r="DM115" s="280"/>
      <c r="DN115" s="280"/>
      <c r="DO115" s="280"/>
      <c r="DP115" s="280"/>
      <c r="DQ115" s="280"/>
      <c r="DR115" s="280"/>
      <c r="DS115" s="280"/>
      <c r="DT115" s="280"/>
      <c r="DU115" s="280"/>
      <c r="DV115" s="280"/>
      <c r="DW115" s="280"/>
      <c r="DX115" s="280"/>
      <c r="DY115" s="280"/>
      <c r="DZ115" s="280"/>
      <c r="EA115" s="280"/>
      <c r="EB115" s="280"/>
      <c r="EC115" s="280"/>
      <c r="ED115" s="280"/>
      <c r="EE115" s="280"/>
      <c r="EF115" s="280"/>
      <c r="EG115" s="280"/>
      <c r="EH115" s="280"/>
      <c r="EI115" s="280"/>
      <c r="EJ115" s="280"/>
      <c r="EK115" s="280"/>
      <c r="EL115" s="280"/>
      <c r="EM115" s="280"/>
      <c r="EN115" s="280"/>
      <c r="EO115" s="280"/>
      <c r="EP115" s="280"/>
      <c r="EQ115" s="280"/>
      <c r="ER115" s="280"/>
      <c r="ES115" s="280"/>
      <c r="ET115" s="280"/>
      <c r="EU115" s="280"/>
      <c r="EV115" s="280"/>
      <c r="EW115" s="280"/>
      <c r="EX115" s="280"/>
      <c r="EY115" s="280"/>
      <c r="EZ115" s="280"/>
      <c r="FA115" s="280"/>
      <c r="FB115" s="280"/>
      <c r="FC115" s="280"/>
      <c r="FD115" s="280"/>
      <c r="FE115" s="280"/>
      <c r="FF115" s="280"/>
      <c r="FG115" s="280"/>
      <c r="FH115" s="280"/>
      <c r="FI115" s="280"/>
      <c r="FJ115" s="280"/>
      <c r="FK115" s="280"/>
      <c r="FL115" s="280"/>
      <c r="FM115" s="280"/>
      <c r="FN115" s="280"/>
      <c r="FO115" s="280"/>
      <c r="FP115" s="280"/>
      <c r="FQ115" s="280"/>
      <c r="FR115" s="280"/>
      <c r="FS115" s="280"/>
      <c r="FT115" s="280"/>
      <c r="FU115" s="280"/>
      <c r="FV115" s="280"/>
      <c r="FW115" s="280"/>
      <c r="FX115" s="280"/>
      <c r="FY115" s="280"/>
      <c r="FZ115" s="280"/>
      <c r="GA115" s="280"/>
      <c r="GB115" s="280"/>
      <c r="GC115" s="280"/>
      <c r="GD115" s="280"/>
      <c r="GE115" s="280"/>
      <c r="GF115" s="280"/>
      <c r="GG115" s="280"/>
      <c r="GH115" s="280"/>
      <c r="GI115" s="280"/>
      <c r="GJ115" s="280"/>
      <c r="GK115" s="280"/>
      <c r="GL115" s="280"/>
      <c r="GM115" s="280"/>
      <c r="GN115" s="280"/>
      <c r="GO115" s="280"/>
      <c r="GP115" s="280"/>
      <c r="GQ115" s="280"/>
      <c r="GR115" s="280"/>
      <c r="GS115" s="280"/>
      <c r="GT115" s="280"/>
      <c r="GU115" s="280"/>
      <c r="GV115" s="280"/>
      <c r="GW115" s="280"/>
      <c r="GX115" s="280"/>
      <c r="GY115" s="280"/>
      <c r="GZ115" s="280"/>
      <c r="HA115" s="280"/>
      <c r="HB115" s="280"/>
      <c r="HC115" s="280"/>
      <c r="HD115" s="280"/>
      <c r="HE115" s="280"/>
      <c r="HF115" s="280"/>
      <c r="HG115" s="280"/>
      <c r="HH115" s="280"/>
      <c r="HI115" s="280"/>
      <c r="HJ115" s="280"/>
      <c r="HK115" s="280"/>
      <c r="HL115" s="280"/>
      <c r="HM115" s="280"/>
      <c r="HN115" s="280"/>
      <c r="HO115" s="280"/>
      <c r="HP115" s="280"/>
      <c r="HQ115" s="280"/>
      <c r="HR115" s="280"/>
      <c r="HS115" s="280"/>
      <c r="HT115" s="280"/>
      <c r="HU115" s="280"/>
      <c r="HV115" s="280"/>
      <c r="HW115" s="280"/>
      <c r="HX115" s="280"/>
      <c r="HY115" s="280"/>
      <c r="HZ115" s="280"/>
      <c r="IA115" s="280"/>
      <c r="IB115" s="280"/>
      <c r="IC115" s="280"/>
      <c r="ID115" s="280"/>
      <c r="IE115" s="280"/>
      <c r="IF115" s="280"/>
      <c r="IG115" s="280"/>
      <c r="IH115" s="280"/>
      <c r="II115" s="280"/>
      <c r="IJ115" s="280"/>
    </row>
    <row r="116" spans="1:244" s="21" customFormat="1">
      <c r="A116" s="241"/>
      <c r="B116" s="285"/>
      <c r="C116" s="416"/>
      <c r="D116" s="944"/>
      <c r="E116" s="282"/>
      <c r="F116" s="27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c r="BY116" s="280"/>
      <c r="BZ116" s="280"/>
      <c r="CA116" s="280"/>
      <c r="CB116" s="280"/>
      <c r="CC116" s="280"/>
      <c r="CD116" s="280"/>
      <c r="CE116" s="280"/>
      <c r="CF116" s="280"/>
      <c r="CG116" s="280"/>
      <c r="CH116" s="280"/>
      <c r="CI116" s="280"/>
      <c r="CJ116" s="280"/>
      <c r="CK116" s="280"/>
      <c r="CL116" s="280"/>
      <c r="CM116" s="280"/>
      <c r="CN116" s="280"/>
      <c r="CO116" s="280"/>
      <c r="CP116" s="280"/>
      <c r="CQ116" s="280"/>
      <c r="CR116" s="280"/>
      <c r="CS116" s="280"/>
      <c r="CT116" s="280"/>
      <c r="CU116" s="280"/>
      <c r="CV116" s="280"/>
      <c r="CW116" s="280"/>
      <c r="CX116" s="280"/>
      <c r="CY116" s="280"/>
      <c r="CZ116" s="280"/>
      <c r="DA116" s="280"/>
      <c r="DB116" s="280"/>
      <c r="DC116" s="280"/>
      <c r="DD116" s="280"/>
      <c r="DE116" s="280"/>
      <c r="DF116" s="280"/>
      <c r="DG116" s="280"/>
      <c r="DH116" s="280"/>
      <c r="DI116" s="280"/>
      <c r="DJ116" s="280"/>
      <c r="DK116" s="280"/>
      <c r="DL116" s="280"/>
      <c r="DM116" s="280"/>
      <c r="DN116" s="280"/>
      <c r="DO116" s="280"/>
      <c r="DP116" s="280"/>
      <c r="DQ116" s="280"/>
      <c r="DR116" s="280"/>
      <c r="DS116" s="280"/>
      <c r="DT116" s="280"/>
      <c r="DU116" s="280"/>
      <c r="DV116" s="280"/>
      <c r="DW116" s="280"/>
      <c r="DX116" s="280"/>
      <c r="DY116" s="280"/>
      <c r="DZ116" s="280"/>
      <c r="EA116" s="280"/>
      <c r="EB116" s="280"/>
      <c r="EC116" s="280"/>
      <c r="ED116" s="280"/>
      <c r="EE116" s="280"/>
      <c r="EF116" s="280"/>
      <c r="EG116" s="280"/>
      <c r="EH116" s="280"/>
      <c r="EI116" s="280"/>
      <c r="EJ116" s="280"/>
      <c r="EK116" s="280"/>
      <c r="EL116" s="280"/>
      <c r="EM116" s="280"/>
      <c r="EN116" s="280"/>
      <c r="EO116" s="280"/>
      <c r="EP116" s="280"/>
      <c r="EQ116" s="280"/>
      <c r="ER116" s="280"/>
      <c r="ES116" s="280"/>
      <c r="ET116" s="280"/>
      <c r="EU116" s="280"/>
      <c r="EV116" s="280"/>
      <c r="EW116" s="280"/>
      <c r="EX116" s="280"/>
      <c r="EY116" s="280"/>
      <c r="EZ116" s="280"/>
      <c r="FA116" s="280"/>
      <c r="FB116" s="280"/>
      <c r="FC116" s="280"/>
      <c r="FD116" s="280"/>
      <c r="FE116" s="280"/>
      <c r="FF116" s="280"/>
      <c r="FG116" s="280"/>
      <c r="FH116" s="280"/>
      <c r="FI116" s="280"/>
      <c r="FJ116" s="280"/>
      <c r="FK116" s="280"/>
      <c r="FL116" s="280"/>
      <c r="FM116" s="280"/>
      <c r="FN116" s="280"/>
      <c r="FO116" s="280"/>
      <c r="FP116" s="280"/>
      <c r="FQ116" s="280"/>
      <c r="FR116" s="280"/>
      <c r="FS116" s="280"/>
      <c r="FT116" s="280"/>
      <c r="FU116" s="280"/>
      <c r="FV116" s="280"/>
      <c r="FW116" s="280"/>
      <c r="FX116" s="280"/>
      <c r="FY116" s="280"/>
      <c r="FZ116" s="280"/>
      <c r="GA116" s="280"/>
      <c r="GB116" s="280"/>
      <c r="GC116" s="280"/>
      <c r="GD116" s="280"/>
      <c r="GE116" s="280"/>
      <c r="GF116" s="280"/>
      <c r="GG116" s="280"/>
      <c r="GH116" s="280"/>
      <c r="GI116" s="280"/>
      <c r="GJ116" s="280"/>
      <c r="GK116" s="280"/>
      <c r="GL116" s="280"/>
      <c r="GM116" s="280"/>
      <c r="GN116" s="280"/>
      <c r="GO116" s="280"/>
      <c r="GP116" s="280"/>
      <c r="GQ116" s="280"/>
      <c r="GR116" s="280"/>
      <c r="GS116" s="280"/>
      <c r="GT116" s="280"/>
      <c r="GU116" s="280"/>
      <c r="GV116" s="280"/>
      <c r="GW116" s="280"/>
      <c r="GX116" s="280"/>
      <c r="GY116" s="280"/>
      <c r="GZ116" s="280"/>
      <c r="HA116" s="280"/>
      <c r="HB116" s="280"/>
      <c r="HC116" s="280"/>
      <c r="HD116" s="280"/>
      <c r="HE116" s="280"/>
      <c r="HF116" s="280"/>
      <c r="HG116" s="280"/>
      <c r="HH116" s="280"/>
      <c r="HI116" s="280"/>
      <c r="HJ116" s="280"/>
      <c r="HK116" s="280"/>
      <c r="HL116" s="280"/>
      <c r="HM116" s="280"/>
      <c r="HN116" s="280"/>
      <c r="HO116" s="280"/>
      <c r="HP116" s="280"/>
      <c r="HQ116" s="280"/>
      <c r="HR116" s="280"/>
      <c r="HS116" s="280"/>
      <c r="HT116" s="280"/>
      <c r="HU116" s="280"/>
      <c r="HV116" s="280"/>
      <c r="HW116" s="280"/>
      <c r="HX116" s="280"/>
      <c r="HY116" s="280"/>
      <c r="HZ116" s="280"/>
      <c r="IA116" s="280"/>
      <c r="IB116" s="280"/>
      <c r="IC116" s="280"/>
      <c r="ID116" s="280"/>
      <c r="IE116" s="280"/>
      <c r="IF116" s="280"/>
      <c r="IG116" s="280"/>
      <c r="IH116" s="280"/>
      <c r="II116" s="280"/>
      <c r="IJ116" s="280"/>
    </row>
    <row r="117" spans="1:244" s="21" customFormat="1">
      <c r="A117" s="241"/>
      <c r="B117" s="290"/>
      <c r="C117" s="416"/>
      <c r="D117" s="944"/>
      <c r="E117" s="282"/>
      <c r="F117" s="27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c r="CC117" s="280"/>
      <c r="CD117" s="280"/>
      <c r="CE117" s="280"/>
      <c r="CF117" s="280"/>
      <c r="CG117" s="280"/>
      <c r="CH117" s="280"/>
      <c r="CI117" s="280"/>
      <c r="CJ117" s="280"/>
      <c r="CK117" s="280"/>
      <c r="CL117" s="280"/>
      <c r="CM117" s="280"/>
      <c r="CN117" s="280"/>
      <c r="CO117" s="280"/>
      <c r="CP117" s="280"/>
      <c r="CQ117" s="280"/>
      <c r="CR117" s="280"/>
      <c r="CS117" s="280"/>
      <c r="CT117" s="280"/>
      <c r="CU117" s="280"/>
      <c r="CV117" s="280"/>
      <c r="CW117" s="280"/>
      <c r="CX117" s="280"/>
      <c r="CY117" s="280"/>
      <c r="CZ117" s="280"/>
      <c r="DA117" s="280"/>
      <c r="DB117" s="280"/>
      <c r="DC117" s="280"/>
      <c r="DD117" s="280"/>
      <c r="DE117" s="280"/>
      <c r="DF117" s="280"/>
      <c r="DG117" s="280"/>
      <c r="DH117" s="280"/>
      <c r="DI117" s="280"/>
      <c r="DJ117" s="280"/>
      <c r="DK117" s="280"/>
      <c r="DL117" s="280"/>
      <c r="DM117" s="280"/>
      <c r="DN117" s="280"/>
      <c r="DO117" s="280"/>
      <c r="DP117" s="280"/>
      <c r="DQ117" s="280"/>
      <c r="DR117" s="280"/>
      <c r="DS117" s="280"/>
      <c r="DT117" s="280"/>
      <c r="DU117" s="280"/>
      <c r="DV117" s="280"/>
      <c r="DW117" s="280"/>
      <c r="DX117" s="280"/>
      <c r="DY117" s="280"/>
      <c r="DZ117" s="280"/>
      <c r="EA117" s="280"/>
      <c r="EB117" s="280"/>
      <c r="EC117" s="280"/>
      <c r="ED117" s="280"/>
      <c r="EE117" s="280"/>
      <c r="EF117" s="280"/>
      <c r="EG117" s="280"/>
      <c r="EH117" s="280"/>
      <c r="EI117" s="280"/>
      <c r="EJ117" s="280"/>
      <c r="EK117" s="280"/>
      <c r="EL117" s="280"/>
      <c r="EM117" s="280"/>
      <c r="EN117" s="280"/>
      <c r="EO117" s="280"/>
      <c r="EP117" s="280"/>
      <c r="EQ117" s="280"/>
      <c r="ER117" s="280"/>
      <c r="ES117" s="280"/>
      <c r="ET117" s="280"/>
      <c r="EU117" s="280"/>
      <c r="EV117" s="280"/>
      <c r="EW117" s="280"/>
      <c r="EX117" s="280"/>
      <c r="EY117" s="280"/>
      <c r="EZ117" s="280"/>
      <c r="FA117" s="280"/>
      <c r="FB117" s="280"/>
      <c r="FC117" s="280"/>
      <c r="FD117" s="280"/>
      <c r="FE117" s="280"/>
      <c r="FF117" s="280"/>
      <c r="FG117" s="280"/>
      <c r="FH117" s="280"/>
      <c r="FI117" s="280"/>
      <c r="FJ117" s="280"/>
      <c r="FK117" s="280"/>
      <c r="FL117" s="280"/>
      <c r="FM117" s="280"/>
      <c r="FN117" s="280"/>
      <c r="FO117" s="280"/>
      <c r="FP117" s="280"/>
      <c r="FQ117" s="280"/>
      <c r="FR117" s="280"/>
      <c r="FS117" s="280"/>
      <c r="FT117" s="280"/>
      <c r="FU117" s="280"/>
      <c r="FV117" s="280"/>
      <c r="FW117" s="280"/>
      <c r="FX117" s="280"/>
      <c r="FY117" s="280"/>
      <c r="FZ117" s="280"/>
      <c r="GA117" s="280"/>
      <c r="GB117" s="280"/>
      <c r="GC117" s="280"/>
      <c r="GD117" s="280"/>
      <c r="GE117" s="280"/>
      <c r="GF117" s="280"/>
      <c r="GG117" s="280"/>
      <c r="GH117" s="280"/>
      <c r="GI117" s="280"/>
      <c r="GJ117" s="280"/>
      <c r="GK117" s="280"/>
      <c r="GL117" s="280"/>
      <c r="GM117" s="280"/>
      <c r="GN117" s="280"/>
      <c r="GO117" s="280"/>
      <c r="GP117" s="280"/>
      <c r="GQ117" s="280"/>
      <c r="GR117" s="280"/>
      <c r="GS117" s="280"/>
      <c r="GT117" s="280"/>
      <c r="GU117" s="280"/>
      <c r="GV117" s="280"/>
      <c r="GW117" s="280"/>
      <c r="GX117" s="280"/>
      <c r="GY117" s="280"/>
      <c r="GZ117" s="280"/>
      <c r="HA117" s="280"/>
      <c r="HB117" s="280"/>
      <c r="HC117" s="280"/>
      <c r="HD117" s="280"/>
      <c r="HE117" s="280"/>
      <c r="HF117" s="280"/>
      <c r="HG117" s="280"/>
      <c r="HH117" s="280"/>
      <c r="HI117" s="280"/>
      <c r="HJ117" s="280"/>
      <c r="HK117" s="280"/>
      <c r="HL117" s="280"/>
      <c r="HM117" s="280"/>
      <c r="HN117" s="280"/>
      <c r="HO117" s="280"/>
      <c r="HP117" s="280"/>
      <c r="HQ117" s="280"/>
      <c r="HR117" s="280"/>
      <c r="HS117" s="280"/>
      <c r="HT117" s="280"/>
      <c r="HU117" s="280"/>
      <c r="HV117" s="280"/>
      <c r="HW117" s="280"/>
      <c r="HX117" s="280"/>
      <c r="HY117" s="280"/>
      <c r="HZ117" s="280"/>
      <c r="IA117" s="280"/>
      <c r="IB117" s="280"/>
      <c r="IC117" s="280"/>
      <c r="ID117" s="280"/>
      <c r="IE117" s="280"/>
      <c r="IF117" s="280"/>
      <c r="IG117" s="280"/>
      <c r="IH117" s="280"/>
      <c r="II117" s="280"/>
      <c r="IJ117" s="280"/>
    </row>
    <row r="118" spans="1:244" s="21" customFormat="1">
      <c r="A118" s="241"/>
      <c r="B118" s="290"/>
      <c r="C118" s="416"/>
      <c r="D118" s="944"/>
      <c r="E118" s="282"/>
      <c r="F118" s="27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c r="CC118" s="280"/>
      <c r="CD118" s="280"/>
      <c r="CE118" s="280"/>
      <c r="CF118" s="280"/>
      <c r="CG118" s="280"/>
      <c r="CH118" s="280"/>
      <c r="CI118" s="280"/>
      <c r="CJ118" s="280"/>
      <c r="CK118" s="280"/>
      <c r="CL118" s="280"/>
      <c r="CM118" s="280"/>
      <c r="CN118" s="280"/>
      <c r="CO118" s="280"/>
      <c r="CP118" s="280"/>
      <c r="CQ118" s="280"/>
      <c r="CR118" s="280"/>
      <c r="CS118" s="280"/>
      <c r="CT118" s="280"/>
      <c r="CU118" s="280"/>
      <c r="CV118" s="280"/>
      <c r="CW118" s="280"/>
      <c r="CX118" s="280"/>
      <c r="CY118" s="280"/>
      <c r="CZ118" s="280"/>
      <c r="DA118" s="280"/>
      <c r="DB118" s="280"/>
      <c r="DC118" s="280"/>
      <c r="DD118" s="280"/>
      <c r="DE118" s="280"/>
      <c r="DF118" s="280"/>
      <c r="DG118" s="280"/>
      <c r="DH118" s="280"/>
      <c r="DI118" s="280"/>
      <c r="DJ118" s="280"/>
      <c r="DK118" s="280"/>
      <c r="DL118" s="280"/>
      <c r="DM118" s="280"/>
      <c r="DN118" s="280"/>
      <c r="DO118" s="280"/>
      <c r="DP118" s="280"/>
      <c r="DQ118" s="280"/>
      <c r="DR118" s="280"/>
      <c r="DS118" s="280"/>
      <c r="DT118" s="280"/>
      <c r="DU118" s="280"/>
      <c r="DV118" s="280"/>
      <c r="DW118" s="280"/>
      <c r="DX118" s="280"/>
      <c r="DY118" s="280"/>
      <c r="DZ118" s="280"/>
      <c r="EA118" s="280"/>
      <c r="EB118" s="280"/>
      <c r="EC118" s="280"/>
      <c r="ED118" s="280"/>
      <c r="EE118" s="280"/>
      <c r="EF118" s="280"/>
      <c r="EG118" s="280"/>
      <c r="EH118" s="280"/>
      <c r="EI118" s="280"/>
      <c r="EJ118" s="280"/>
      <c r="EK118" s="280"/>
      <c r="EL118" s="280"/>
      <c r="EM118" s="280"/>
      <c r="EN118" s="280"/>
      <c r="EO118" s="280"/>
      <c r="EP118" s="280"/>
      <c r="EQ118" s="280"/>
      <c r="ER118" s="280"/>
      <c r="ES118" s="280"/>
      <c r="ET118" s="280"/>
      <c r="EU118" s="280"/>
      <c r="EV118" s="280"/>
      <c r="EW118" s="280"/>
      <c r="EX118" s="280"/>
      <c r="EY118" s="280"/>
      <c r="EZ118" s="280"/>
      <c r="FA118" s="280"/>
      <c r="FB118" s="280"/>
      <c r="FC118" s="280"/>
      <c r="FD118" s="280"/>
      <c r="FE118" s="280"/>
      <c r="FF118" s="280"/>
      <c r="FG118" s="280"/>
      <c r="FH118" s="280"/>
      <c r="FI118" s="280"/>
      <c r="FJ118" s="280"/>
      <c r="FK118" s="280"/>
      <c r="FL118" s="280"/>
      <c r="FM118" s="280"/>
      <c r="FN118" s="280"/>
      <c r="FO118" s="280"/>
      <c r="FP118" s="280"/>
      <c r="FQ118" s="280"/>
      <c r="FR118" s="280"/>
      <c r="FS118" s="280"/>
      <c r="FT118" s="280"/>
      <c r="FU118" s="280"/>
      <c r="FV118" s="280"/>
      <c r="FW118" s="280"/>
      <c r="FX118" s="280"/>
      <c r="FY118" s="280"/>
      <c r="FZ118" s="280"/>
      <c r="GA118" s="280"/>
      <c r="GB118" s="280"/>
      <c r="GC118" s="280"/>
      <c r="GD118" s="280"/>
      <c r="GE118" s="280"/>
      <c r="GF118" s="280"/>
      <c r="GG118" s="280"/>
      <c r="GH118" s="280"/>
      <c r="GI118" s="280"/>
      <c r="GJ118" s="280"/>
      <c r="GK118" s="280"/>
      <c r="GL118" s="280"/>
      <c r="GM118" s="280"/>
      <c r="GN118" s="280"/>
      <c r="GO118" s="280"/>
      <c r="GP118" s="280"/>
      <c r="GQ118" s="280"/>
      <c r="GR118" s="280"/>
      <c r="GS118" s="280"/>
      <c r="GT118" s="280"/>
      <c r="GU118" s="280"/>
      <c r="GV118" s="280"/>
      <c r="GW118" s="280"/>
      <c r="GX118" s="280"/>
      <c r="GY118" s="280"/>
      <c r="GZ118" s="280"/>
      <c r="HA118" s="280"/>
      <c r="HB118" s="280"/>
      <c r="HC118" s="280"/>
      <c r="HD118" s="280"/>
      <c r="HE118" s="280"/>
      <c r="HF118" s="280"/>
      <c r="HG118" s="280"/>
      <c r="HH118" s="280"/>
      <c r="HI118" s="280"/>
      <c r="HJ118" s="280"/>
      <c r="HK118" s="280"/>
      <c r="HL118" s="280"/>
      <c r="HM118" s="280"/>
      <c r="HN118" s="280"/>
      <c r="HO118" s="280"/>
      <c r="HP118" s="280"/>
      <c r="HQ118" s="280"/>
      <c r="HR118" s="280"/>
      <c r="HS118" s="280"/>
      <c r="HT118" s="280"/>
      <c r="HU118" s="280"/>
      <c r="HV118" s="280"/>
      <c r="HW118" s="280"/>
      <c r="HX118" s="280"/>
      <c r="HY118" s="280"/>
      <c r="HZ118" s="280"/>
      <c r="IA118" s="280"/>
      <c r="IB118" s="280"/>
      <c r="IC118" s="280"/>
      <c r="ID118" s="280"/>
      <c r="IE118" s="280"/>
      <c r="IF118" s="280"/>
      <c r="IG118" s="280"/>
      <c r="IH118" s="280"/>
      <c r="II118" s="280"/>
      <c r="IJ118" s="280"/>
    </row>
    <row r="119" spans="1:244" s="21" customFormat="1">
      <c r="A119" s="241"/>
      <c r="B119" s="286"/>
      <c r="C119" s="416"/>
      <c r="D119" s="944"/>
      <c r="E119" s="282"/>
      <c r="F119" s="27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c r="CC119" s="280"/>
      <c r="CD119" s="280"/>
      <c r="CE119" s="280"/>
      <c r="CF119" s="280"/>
      <c r="CG119" s="280"/>
      <c r="CH119" s="280"/>
      <c r="CI119" s="280"/>
      <c r="CJ119" s="280"/>
      <c r="CK119" s="280"/>
      <c r="CL119" s="280"/>
      <c r="CM119" s="280"/>
      <c r="CN119" s="280"/>
      <c r="CO119" s="280"/>
      <c r="CP119" s="280"/>
      <c r="CQ119" s="280"/>
      <c r="CR119" s="280"/>
      <c r="CS119" s="280"/>
      <c r="CT119" s="280"/>
      <c r="CU119" s="280"/>
      <c r="CV119" s="280"/>
      <c r="CW119" s="280"/>
      <c r="CX119" s="280"/>
      <c r="CY119" s="280"/>
      <c r="CZ119" s="280"/>
      <c r="DA119" s="280"/>
      <c r="DB119" s="280"/>
      <c r="DC119" s="280"/>
      <c r="DD119" s="280"/>
      <c r="DE119" s="280"/>
      <c r="DF119" s="280"/>
      <c r="DG119" s="280"/>
      <c r="DH119" s="280"/>
      <c r="DI119" s="280"/>
      <c r="DJ119" s="280"/>
      <c r="DK119" s="280"/>
      <c r="DL119" s="280"/>
      <c r="DM119" s="280"/>
      <c r="DN119" s="280"/>
      <c r="DO119" s="280"/>
      <c r="DP119" s="280"/>
      <c r="DQ119" s="280"/>
      <c r="DR119" s="280"/>
      <c r="DS119" s="280"/>
      <c r="DT119" s="280"/>
      <c r="DU119" s="280"/>
      <c r="DV119" s="280"/>
      <c r="DW119" s="280"/>
      <c r="DX119" s="280"/>
      <c r="DY119" s="280"/>
      <c r="DZ119" s="280"/>
      <c r="EA119" s="280"/>
      <c r="EB119" s="280"/>
      <c r="EC119" s="280"/>
      <c r="ED119" s="280"/>
      <c r="EE119" s="280"/>
      <c r="EF119" s="280"/>
      <c r="EG119" s="280"/>
      <c r="EH119" s="280"/>
      <c r="EI119" s="280"/>
      <c r="EJ119" s="280"/>
      <c r="EK119" s="280"/>
      <c r="EL119" s="280"/>
      <c r="EM119" s="280"/>
      <c r="EN119" s="280"/>
      <c r="EO119" s="280"/>
      <c r="EP119" s="280"/>
      <c r="EQ119" s="280"/>
      <c r="ER119" s="280"/>
      <c r="ES119" s="280"/>
      <c r="ET119" s="280"/>
      <c r="EU119" s="280"/>
      <c r="EV119" s="280"/>
      <c r="EW119" s="280"/>
      <c r="EX119" s="280"/>
      <c r="EY119" s="280"/>
      <c r="EZ119" s="280"/>
      <c r="FA119" s="280"/>
      <c r="FB119" s="280"/>
      <c r="FC119" s="280"/>
      <c r="FD119" s="280"/>
      <c r="FE119" s="280"/>
      <c r="FF119" s="280"/>
      <c r="FG119" s="280"/>
      <c r="FH119" s="280"/>
      <c r="FI119" s="280"/>
      <c r="FJ119" s="280"/>
      <c r="FK119" s="280"/>
      <c r="FL119" s="280"/>
      <c r="FM119" s="280"/>
      <c r="FN119" s="280"/>
      <c r="FO119" s="280"/>
      <c r="FP119" s="280"/>
      <c r="FQ119" s="280"/>
      <c r="FR119" s="280"/>
      <c r="FS119" s="280"/>
      <c r="FT119" s="280"/>
      <c r="FU119" s="280"/>
      <c r="FV119" s="280"/>
      <c r="FW119" s="280"/>
      <c r="FX119" s="280"/>
      <c r="FY119" s="280"/>
      <c r="FZ119" s="280"/>
      <c r="GA119" s="280"/>
      <c r="GB119" s="280"/>
      <c r="GC119" s="280"/>
      <c r="GD119" s="280"/>
      <c r="GE119" s="280"/>
      <c r="GF119" s="280"/>
      <c r="GG119" s="280"/>
      <c r="GH119" s="280"/>
      <c r="GI119" s="280"/>
      <c r="GJ119" s="280"/>
      <c r="GK119" s="280"/>
      <c r="GL119" s="280"/>
      <c r="GM119" s="280"/>
      <c r="GN119" s="280"/>
      <c r="GO119" s="280"/>
      <c r="GP119" s="280"/>
      <c r="GQ119" s="280"/>
      <c r="GR119" s="280"/>
      <c r="GS119" s="280"/>
      <c r="GT119" s="280"/>
      <c r="GU119" s="280"/>
      <c r="GV119" s="280"/>
      <c r="GW119" s="280"/>
      <c r="GX119" s="280"/>
      <c r="GY119" s="280"/>
      <c r="GZ119" s="280"/>
      <c r="HA119" s="280"/>
      <c r="HB119" s="280"/>
      <c r="HC119" s="280"/>
      <c r="HD119" s="280"/>
      <c r="HE119" s="280"/>
      <c r="HF119" s="280"/>
      <c r="HG119" s="280"/>
      <c r="HH119" s="280"/>
      <c r="HI119" s="280"/>
      <c r="HJ119" s="280"/>
      <c r="HK119" s="280"/>
      <c r="HL119" s="280"/>
      <c r="HM119" s="280"/>
      <c r="HN119" s="280"/>
      <c r="HO119" s="280"/>
      <c r="HP119" s="280"/>
      <c r="HQ119" s="280"/>
      <c r="HR119" s="280"/>
      <c r="HS119" s="280"/>
      <c r="HT119" s="280"/>
      <c r="HU119" s="280"/>
      <c r="HV119" s="280"/>
      <c r="HW119" s="280"/>
      <c r="HX119" s="280"/>
      <c r="HY119" s="280"/>
      <c r="HZ119" s="280"/>
      <c r="IA119" s="280"/>
      <c r="IB119" s="280"/>
      <c r="IC119" s="280"/>
      <c r="ID119" s="280"/>
      <c r="IE119" s="280"/>
      <c r="IF119" s="280"/>
      <c r="IG119" s="280"/>
      <c r="IH119" s="280"/>
      <c r="II119" s="280"/>
      <c r="IJ119" s="280"/>
    </row>
    <row r="120" spans="1:244" s="21" customFormat="1">
      <c r="A120" s="241"/>
      <c r="B120" s="286"/>
      <c r="C120" s="416"/>
      <c r="D120" s="944"/>
      <c r="E120" s="282"/>
      <c r="F120" s="27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c r="CC120" s="280"/>
      <c r="CD120" s="280"/>
      <c r="CE120" s="280"/>
      <c r="CF120" s="280"/>
      <c r="CG120" s="280"/>
      <c r="CH120" s="280"/>
      <c r="CI120" s="280"/>
      <c r="CJ120" s="280"/>
      <c r="CK120" s="280"/>
      <c r="CL120" s="280"/>
      <c r="CM120" s="280"/>
      <c r="CN120" s="280"/>
      <c r="CO120" s="280"/>
      <c r="CP120" s="280"/>
      <c r="CQ120" s="280"/>
      <c r="CR120" s="280"/>
      <c r="CS120" s="280"/>
      <c r="CT120" s="280"/>
      <c r="CU120" s="280"/>
      <c r="CV120" s="280"/>
      <c r="CW120" s="280"/>
      <c r="CX120" s="280"/>
      <c r="CY120" s="280"/>
      <c r="CZ120" s="280"/>
      <c r="DA120" s="280"/>
      <c r="DB120" s="280"/>
      <c r="DC120" s="280"/>
      <c r="DD120" s="280"/>
      <c r="DE120" s="280"/>
      <c r="DF120" s="280"/>
      <c r="DG120" s="280"/>
      <c r="DH120" s="280"/>
      <c r="DI120" s="280"/>
      <c r="DJ120" s="280"/>
      <c r="DK120" s="280"/>
      <c r="DL120" s="280"/>
      <c r="DM120" s="280"/>
      <c r="DN120" s="280"/>
      <c r="DO120" s="280"/>
      <c r="DP120" s="280"/>
      <c r="DQ120" s="280"/>
      <c r="DR120" s="280"/>
      <c r="DS120" s="280"/>
      <c r="DT120" s="280"/>
      <c r="DU120" s="280"/>
      <c r="DV120" s="280"/>
      <c r="DW120" s="280"/>
      <c r="DX120" s="280"/>
      <c r="DY120" s="280"/>
      <c r="DZ120" s="280"/>
      <c r="EA120" s="280"/>
      <c r="EB120" s="280"/>
      <c r="EC120" s="280"/>
      <c r="ED120" s="280"/>
      <c r="EE120" s="280"/>
      <c r="EF120" s="280"/>
      <c r="EG120" s="280"/>
      <c r="EH120" s="280"/>
      <c r="EI120" s="280"/>
      <c r="EJ120" s="280"/>
      <c r="EK120" s="280"/>
      <c r="EL120" s="280"/>
      <c r="EM120" s="280"/>
      <c r="EN120" s="280"/>
      <c r="EO120" s="280"/>
      <c r="EP120" s="280"/>
      <c r="EQ120" s="280"/>
      <c r="ER120" s="280"/>
      <c r="ES120" s="280"/>
      <c r="ET120" s="280"/>
      <c r="EU120" s="280"/>
      <c r="EV120" s="280"/>
      <c r="EW120" s="280"/>
      <c r="EX120" s="280"/>
      <c r="EY120" s="280"/>
      <c r="EZ120" s="280"/>
      <c r="FA120" s="280"/>
      <c r="FB120" s="280"/>
      <c r="FC120" s="280"/>
      <c r="FD120" s="280"/>
      <c r="FE120" s="280"/>
      <c r="FF120" s="280"/>
      <c r="FG120" s="280"/>
      <c r="FH120" s="280"/>
      <c r="FI120" s="280"/>
      <c r="FJ120" s="280"/>
      <c r="FK120" s="280"/>
      <c r="FL120" s="280"/>
      <c r="FM120" s="280"/>
      <c r="FN120" s="280"/>
      <c r="FO120" s="280"/>
      <c r="FP120" s="280"/>
      <c r="FQ120" s="280"/>
      <c r="FR120" s="280"/>
      <c r="FS120" s="280"/>
      <c r="FT120" s="280"/>
      <c r="FU120" s="280"/>
      <c r="FV120" s="280"/>
      <c r="FW120" s="280"/>
      <c r="FX120" s="280"/>
      <c r="FY120" s="280"/>
      <c r="FZ120" s="280"/>
      <c r="GA120" s="280"/>
      <c r="GB120" s="280"/>
      <c r="GC120" s="280"/>
      <c r="GD120" s="280"/>
      <c r="GE120" s="280"/>
      <c r="GF120" s="280"/>
      <c r="GG120" s="280"/>
      <c r="GH120" s="280"/>
      <c r="GI120" s="280"/>
      <c r="GJ120" s="280"/>
      <c r="GK120" s="280"/>
      <c r="GL120" s="280"/>
      <c r="GM120" s="280"/>
      <c r="GN120" s="280"/>
      <c r="GO120" s="280"/>
      <c r="GP120" s="280"/>
      <c r="GQ120" s="280"/>
      <c r="GR120" s="280"/>
      <c r="GS120" s="280"/>
      <c r="GT120" s="280"/>
      <c r="GU120" s="280"/>
      <c r="GV120" s="280"/>
      <c r="GW120" s="280"/>
      <c r="GX120" s="280"/>
      <c r="GY120" s="280"/>
      <c r="GZ120" s="280"/>
      <c r="HA120" s="280"/>
      <c r="HB120" s="280"/>
      <c r="HC120" s="280"/>
      <c r="HD120" s="280"/>
      <c r="HE120" s="280"/>
      <c r="HF120" s="280"/>
      <c r="HG120" s="280"/>
      <c r="HH120" s="280"/>
      <c r="HI120" s="280"/>
      <c r="HJ120" s="280"/>
      <c r="HK120" s="280"/>
      <c r="HL120" s="280"/>
      <c r="HM120" s="280"/>
      <c r="HN120" s="280"/>
      <c r="HO120" s="280"/>
      <c r="HP120" s="280"/>
      <c r="HQ120" s="280"/>
      <c r="HR120" s="280"/>
      <c r="HS120" s="280"/>
      <c r="HT120" s="280"/>
      <c r="HU120" s="280"/>
      <c r="HV120" s="280"/>
      <c r="HW120" s="280"/>
      <c r="HX120" s="280"/>
      <c r="HY120" s="280"/>
      <c r="HZ120" s="280"/>
      <c r="IA120" s="280"/>
      <c r="IB120" s="280"/>
      <c r="IC120" s="280"/>
      <c r="ID120" s="280"/>
      <c r="IE120" s="280"/>
      <c r="IF120" s="280"/>
      <c r="IG120" s="280"/>
      <c r="IH120" s="280"/>
      <c r="II120" s="280"/>
      <c r="IJ120" s="280"/>
    </row>
    <row r="121" spans="1:244" s="21" customFormat="1">
      <c r="A121" s="241"/>
      <c r="B121" s="288"/>
      <c r="C121" s="416"/>
      <c r="D121" s="944"/>
      <c r="E121" s="282"/>
      <c r="F121" s="27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c r="CC121" s="280"/>
      <c r="CD121" s="280"/>
      <c r="CE121" s="280"/>
      <c r="CF121" s="280"/>
      <c r="CG121" s="280"/>
      <c r="CH121" s="280"/>
      <c r="CI121" s="280"/>
      <c r="CJ121" s="280"/>
      <c r="CK121" s="280"/>
      <c r="CL121" s="280"/>
      <c r="CM121" s="280"/>
      <c r="CN121" s="280"/>
      <c r="CO121" s="280"/>
      <c r="CP121" s="280"/>
      <c r="CQ121" s="280"/>
      <c r="CR121" s="280"/>
      <c r="CS121" s="280"/>
      <c r="CT121" s="280"/>
      <c r="CU121" s="280"/>
      <c r="CV121" s="280"/>
      <c r="CW121" s="280"/>
      <c r="CX121" s="280"/>
      <c r="CY121" s="280"/>
      <c r="CZ121" s="280"/>
      <c r="DA121" s="280"/>
      <c r="DB121" s="280"/>
      <c r="DC121" s="280"/>
      <c r="DD121" s="280"/>
      <c r="DE121" s="280"/>
      <c r="DF121" s="280"/>
      <c r="DG121" s="280"/>
      <c r="DH121" s="280"/>
      <c r="DI121" s="280"/>
      <c r="DJ121" s="280"/>
      <c r="DK121" s="280"/>
      <c r="DL121" s="280"/>
      <c r="DM121" s="280"/>
      <c r="DN121" s="280"/>
      <c r="DO121" s="280"/>
      <c r="DP121" s="280"/>
      <c r="DQ121" s="280"/>
      <c r="DR121" s="280"/>
      <c r="DS121" s="280"/>
      <c r="DT121" s="280"/>
      <c r="DU121" s="280"/>
      <c r="DV121" s="280"/>
      <c r="DW121" s="280"/>
      <c r="DX121" s="280"/>
      <c r="DY121" s="280"/>
      <c r="DZ121" s="280"/>
      <c r="EA121" s="280"/>
      <c r="EB121" s="280"/>
      <c r="EC121" s="280"/>
      <c r="ED121" s="280"/>
      <c r="EE121" s="280"/>
      <c r="EF121" s="280"/>
      <c r="EG121" s="280"/>
      <c r="EH121" s="280"/>
      <c r="EI121" s="280"/>
      <c r="EJ121" s="280"/>
      <c r="EK121" s="280"/>
      <c r="EL121" s="280"/>
      <c r="EM121" s="280"/>
      <c r="EN121" s="280"/>
      <c r="EO121" s="280"/>
      <c r="EP121" s="280"/>
      <c r="EQ121" s="280"/>
      <c r="ER121" s="280"/>
      <c r="ES121" s="280"/>
      <c r="ET121" s="280"/>
      <c r="EU121" s="280"/>
      <c r="EV121" s="280"/>
      <c r="EW121" s="280"/>
      <c r="EX121" s="280"/>
      <c r="EY121" s="280"/>
      <c r="EZ121" s="280"/>
      <c r="FA121" s="280"/>
      <c r="FB121" s="280"/>
      <c r="FC121" s="280"/>
      <c r="FD121" s="280"/>
      <c r="FE121" s="280"/>
      <c r="FF121" s="280"/>
      <c r="FG121" s="280"/>
      <c r="FH121" s="280"/>
      <c r="FI121" s="280"/>
      <c r="FJ121" s="280"/>
      <c r="FK121" s="280"/>
      <c r="FL121" s="280"/>
      <c r="FM121" s="280"/>
      <c r="FN121" s="280"/>
      <c r="FO121" s="280"/>
      <c r="FP121" s="280"/>
      <c r="FQ121" s="280"/>
      <c r="FR121" s="280"/>
      <c r="FS121" s="280"/>
      <c r="FT121" s="280"/>
      <c r="FU121" s="280"/>
      <c r="FV121" s="280"/>
      <c r="FW121" s="280"/>
      <c r="FX121" s="280"/>
      <c r="FY121" s="280"/>
      <c r="FZ121" s="280"/>
      <c r="GA121" s="280"/>
      <c r="GB121" s="280"/>
      <c r="GC121" s="280"/>
      <c r="GD121" s="280"/>
      <c r="GE121" s="280"/>
      <c r="GF121" s="280"/>
      <c r="GG121" s="280"/>
      <c r="GH121" s="280"/>
      <c r="GI121" s="280"/>
      <c r="GJ121" s="280"/>
      <c r="GK121" s="280"/>
      <c r="GL121" s="280"/>
      <c r="GM121" s="280"/>
      <c r="GN121" s="280"/>
      <c r="GO121" s="280"/>
      <c r="GP121" s="280"/>
      <c r="GQ121" s="280"/>
      <c r="GR121" s="280"/>
      <c r="GS121" s="280"/>
      <c r="GT121" s="280"/>
      <c r="GU121" s="280"/>
      <c r="GV121" s="280"/>
      <c r="GW121" s="280"/>
      <c r="GX121" s="280"/>
      <c r="GY121" s="280"/>
      <c r="GZ121" s="280"/>
      <c r="HA121" s="280"/>
      <c r="HB121" s="280"/>
      <c r="HC121" s="280"/>
      <c r="HD121" s="280"/>
      <c r="HE121" s="280"/>
      <c r="HF121" s="280"/>
      <c r="HG121" s="280"/>
      <c r="HH121" s="280"/>
      <c r="HI121" s="280"/>
      <c r="HJ121" s="280"/>
      <c r="HK121" s="280"/>
      <c r="HL121" s="280"/>
      <c r="HM121" s="280"/>
      <c r="HN121" s="280"/>
      <c r="HO121" s="280"/>
      <c r="HP121" s="280"/>
      <c r="HQ121" s="280"/>
      <c r="HR121" s="280"/>
      <c r="HS121" s="280"/>
      <c r="HT121" s="280"/>
      <c r="HU121" s="280"/>
      <c r="HV121" s="280"/>
      <c r="HW121" s="280"/>
      <c r="HX121" s="280"/>
      <c r="HY121" s="280"/>
      <c r="HZ121" s="280"/>
      <c r="IA121" s="280"/>
      <c r="IB121" s="280"/>
      <c r="IC121" s="280"/>
      <c r="ID121" s="280"/>
      <c r="IE121" s="280"/>
      <c r="IF121" s="280"/>
      <c r="IG121" s="280"/>
      <c r="IH121" s="280"/>
      <c r="II121" s="280"/>
      <c r="IJ121" s="280"/>
    </row>
    <row r="122" spans="1:244" s="21" customFormat="1">
      <c r="A122" s="241"/>
      <c r="B122" s="288"/>
      <c r="C122" s="416"/>
      <c r="D122" s="944"/>
      <c r="E122" s="282"/>
      <c r="F122" s="27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0"/>
      <c r="AY122" s="280"/>
      <c r="AZ122" s="280"/>
      <c r="BA122" s="280"/>
      <c r="BB122" s="280"/>
      <c r="BC122" s="280"/>
      <c r="BD122" s="280"/>
      <c r="BE122" s="280"/>
      <c r="BF122" s="280"/>
      <c r="BG122" s="280"/>
      <c r="BH122" s="280"/>
      <c r="BI122" s="280"/>
      <c r="BJ122" s="280"/>
      <c r="BK122" s="280"/>
      <c r="BL122" s="280"/>
      <c r="BM122" s="280"/>
      <c r="BN122" s="280"/>
      <c r="BO122" s="280"/>
      <c r="BP122" s="280"/>
      <c r="BQ122" s="280"/>
      <c r="BR122" s="280"/>
      <c r="BS122" s="280"/>
      <c r="BT122" s="280"/>
      <c r="BU122" s="280"/>
      <c r="BV122" s="280"/>
      <c r="BW122" s="280"/>
      <c r="BX122" s="280"/>
      <c r="BY122" s="280"/>
      <c r="BZ122" s="280"/>
      <c r="CA122" s="280"/>
      <c r="CB122" s="280"/>
      <c r="CC122" s="280"/>
      <c r="CD122" s="280"/>
      <c r="CE122" s="280"/>
      <c r="CF122" s="280"/>
      <c r="CG122" s="280"/>
      <c r="CH122" s="280"/>
      <c r="CI122" s="280"/>
      <c r="CJ122" s="280"/>
      <c r="CK122" s="280"/>
      <c r="CL122" s="280"/>
      <c r="CM122" s="280"/>
      <c r="CN122" s="280"/>
      <c r="CO122" s="280"/>
      <c r="CP122" s="280"/>
      <c r="CQ122" s="280"/>
      <c r="CR122" s="280"/>
      <c r="CS122" s="280"/>
      <c r="CT122" s="280"/>
      <c r="CU122" s="280"/>
      <c r="CV122" s="280"/>
      <c r="CW122" s="280"/>
      <c r="CX122" s="280"/>
      <c r="CY122" s="280"/>
      <c r="CZ122" s="280"/>
      <c r="DA122" s="280"/>
      <c r="DB122" s="280"/>
      <c r="DC122" s="280"/>
      <c r="DD122" s="280"/>
      <c r="DE122" s="280"/>
      <c r="DF122" s="280"/>
      <c r="DG122" s="280"/>
      <c r="DH122" s="280"/>
      <c r="DI122" s="280"/>
      <c r="DJ122" s="280"/>
      <c r="DK122" s="280"/>
      <c r="DL122" s="280"/>
      <c r="DM122" s="280"/>
      <c r="DN122" s="280"/>
      <c r="DO122" s="280"/>
      <c r="DP122" s="280"/>
      <c r="DQ122" s="280"/>
      <c r="DR122" s="280"/>
      <c r="DS122" s="280"/>
      <c r="DT122" s="280"/>
      <c r="DU122" s="280"/>
      <c r="DV122" s="280"/>
      <c r="DW122" s="280"/>
      <c r="DX122" s="280"/>
      <c r="DY122" s="280"/>
      <c r="DZ122" s="280"/>
      <c r="EA122" s="280"/>
      <c r="EB122" s="280"/>
      <c r="EC122" s="280"/>
      <c r="ED122" s="280"/>
      <c r="EE122" s="280"/>
      <c r="EF122" s="280"/>
      <c r="EG122" s="280"/>
      <c r="EH122" s="280"/>
      <c r="EI122" s="280"/>
      <c r="EJ122" s="280"/>
      <c r="EK122" s="280"/>
      <c r="EL122" s="280"/>
      <c r="EM122" s="280"/>
      <c r="EN122" s="280"/>
      <c r="EO122" s="280"/>
      <c r="EP122" s="280"/>
      <c r="EQ122" s="280"/>
      <c r="ER122" s="280"/>
      <c r="ES122" s="280"/>
      <c r="ET122" s="280"/>
      <c r="EU122" s="280"/>
      <c r="EV122" s="280"/>
      <c r="EW122" s="280"/>
      <c r="EX122" s="280"/>
      <c r="EY122" s="280"/>
      <c r="EZ122" s="280"/>
      <c r="FA122" s="280"/>
      <c r="FB122" s="280"/>
      <c r="FC122" s="280"/>
      <c r="FD122" s="280"/>
      <c r="FE122" s="280"/>
      <c r="FF122" s="280"/>
      <c r="FG122" s="280"/>
      <c r="FH122" s="280"/>
      <c r="FI122" s="280"/>
      <c r="FJ122" s="280"/>
      <c r="FK122" s="280"/>
      <c r="FL122" s="280"/>
      <c r="FM122" s="280"/>
      <c r="FN122" s="280"/>
      <c r="FO122" s="280"/>
      <c r="FP122" s="280"/>
      <c r="FQ122" s="280"/>
      <c r="FR122" s="280"/>
      <c r="FS122" s="280"/>
      <c r="FT122" s="280"/>
      <c r="FU122" s="280"/>
      <c r="FV122" s="280"/>
      <c r="FW122" s="280"/>
      <c r="FX122" s="280"/>
      <c r="FY122" s="280"/>
      <c r="FZ122" s="280"/>
      <c r="GA122" s="280"/>
      <c r="GB122" s="280"/>
      <c r="GC122" s="280"/>
      <c r="GD122" s="280"/>
      <c r="GE122" s="280"/>
      <c r="GF122" s="280"/>
      <c r="GG122" s="280"/>
      <c r="GH122" s="280"/>
      <c r="GI122" s="280"/>
      <c r="GJ122" s="280"/>
      <c r="GK122" s="280"/>
      <c r="GL122" s="280"/>
      <c r="GM122" s="280"/>
      <c r="GN122" s="280"/>
      <c r="GO122" s="280"/>
      <c r="GP122" s="280"/>
      <c r="GQ122" s="280"/>
      <c r="GR122" s="280"/>
      <c r="GS122" s="280"/>
      <c r="GT122" s="280"/>
      <c r="GU122" s="280"/>
      <c r="GV122" s="280"/>
      <c r="GW122" s="280"/>
      <c r="GX122" s="280"/>
      <c r="GY122" s="280"/>
      <c r="GZ122" s="280"/>
      <c r="HA122" s="280"/>
      <c r="HB122" s="280"/>
      <c r="HC122" s="280"/>
      <c r="HD122" s="280"/>
      <c r="HE122" s="280"/>
      <c r="HF122" s="280"/>
      <c r="HG122" s="280"/>
      <c r="HH122" s="280"/>
      <c r="HI122" s="280"/>
      <c r="HJ122" s="280"/>
      <c r="HK122" s="280"/>
      <c r="HL122" s="280"/>
      <c r="HM122" s="280"/>
      <c r="HN122" s="280"/>
      <c r="HO122" s="280"/>
      <c r="HP122" s="280"/>
      <c r="HQ122" s="280"/>
      <c r="HR122" s="280"/>
      <c r="HS122" s="280"/>
      <c r="HT122" s="280"/>
      <c r="HU122" s="280"/>
      <c r="HV122" s="280"/>
      <c r="HW122" s="280"/>
      <c r="HX122" s="280"/>
      <c r="HY122" s="280"/>
      <c r="HZ122" s="280"/>
      <c r="IA122" s="280"/>
      <c r="IB122" s="280"/>
      <c r="IC122" s="280"/>
      <c r="ID122" s="280"/>
      <c r="IE122" s="280"/>
      <c r="IF122" s="280"/>
      <c r="IG122" s="280"/>
      <c r="IH122" s="280"/>
      <c r="II122" s="280"/>
      <c r="IJ122" s="280"/>
    </row>
    <row r="123" spans="1:244" s="21" customFormat="1">
      <c r="A123" s="241"/>
      <c r="B123" s="281"/>
      <c r="C123" s="416"/>
      <c r="D123" s="944"/>
      <c r="E123" s="282"/>
      <c r="F123" s="27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0"/>
      <c r="BH123" s="280"/>
      <c r="BI123" s="280"/>
      <c r="BJ123" s="280"/>
      <c r="BK123" s="280"/>
      <c r="BL123" s="280"/>
      <c r="BM123" s="280"/>
      <c r="BN123" s="280"/>
      <c r="BO123" s="280"/>
      <c r="BP123" s="280"/>
      <c r="BQ123" s="280"/>
      <c r="BR123" s="280"/>
      <c r="BS123" s="280"/>
      <c r="BT123" s="280"/>
      <c r="BU123" s="280"/>
      <c r="BV123" s="280"/>
      <c r="BW123" s="280"/>
      <c r="BX123" s="280"/>
      <c r="BY123" s="280"/>
      <c r="BZ123" s="280"/>
      <c r="CA123" s="280"/>
      <c r="CB123" s="280"/>
      <c r="CC123" s="280"/>
      <c r="CD123" s="280"/>
      <c r="CE123" s="280"/>
      <c r="CF123" s="280"/>
      <c r="CG123" s="280"/>
      <c r="CH123" s="280"/>
      <c r="CI123" s="280"/>
      <c r="CJ123" s="280"/>
      <c r="CK123" s="280"/>
      <c r="CL123" s="280"/>
      <c r="CM123" s="280"/>
      <c r="CN123" s="280"/>
      <c r="CO123" s="280"/>
      <c r="CP123" s="280"/>
      <c r="CQ123" s="280"/>
      <c r="CR123" s="280"/>
      <c r="CS123" s="280"/>
      <c r="CT123" s="280"/>
      <c r="CU123" s="280"/>
      <c r="CV123" s="280"/>
      <c r="CW123" s="280"/>
      <c r="CX123" s="280"/>
      <c r="CY123" s="280"/>
      <c r="CZ123" s="280"/>
      <c r="DA123" s="280"/>
      <c r="DB123" s="280"/>
      <c r="DC123" s="280"/>
      <c r="DD123" s="280"/>
      <c r="DE123" s="280"/>
      <c r="DF123" s="280"/>
      <c r="DG123" s="280"/>
      <c r="DH123" s="280"/>
      <c r="DI123" s="280"/>
      <c r="DJ123" s="280"/>
      <c r="DK123" s="280"/>
      <c r="DL123" s="280"/>
      <c r="DM123" s="280"/>
      <c r="DN123" s="280"/>
      <c r="DO123" s="280"/>
      <c r="DP123" s="280"/>
      <c r="DQ123" s="280"/>
      <c r="DR123" s="280"/>
      <c r="DS123" s="280"/>
      <c r="DT123" s="280"/>
      <c r="DU123" s="280"/>
      <c r="DV123" s="280"/>
      <c r="DW123" s="280"/>
      <c r="DX123" s="280"/>
      <c r="DY123" s="280"/>
      <c r="DZ123" s="280"/>
      <c r="EA123" s="280"/>
      <c r="EB123" s="280"/>
      <c r="EC123" s="280"/>
      <c r="ED123" s="280"/>
      <c r="EE123" s="280"/>
      <c r="EF123" s="280"/>
      <c r="EG123" s="280"/>
      <c r="EH123" s="280"/>
      <c r="EI123" s="280"/>
      <c r="EJ123" s="280"/>
      <c r="EK123" s="280"/>
      <c r="EL123" s="280"/>
      <c r="EM123" s="280"/>
      <c r="EN123" s="280"/>
      <c r="EO123" s="280"/>
      <c r="EP123" s="280"/>
      <c r="EQ123" s="280"/>
      <c r="ER123" s="280"/>
      <c r="ES123" s="280"/>
      <c r="ET123" s="280"/>
      <c r="EU123" s="280"/>
      <c r="EV123" s="280"/>
      <c r="EW123" s="280"/>
      <c r="EX123" s="280"/>
      <c r="EY123" s="280"/>
      <c r="EZ123" s="280"/>
      <c r="FA123" s="280"/>
      <c r="FB123" s="280"/>
      <c r="FC123" s="280"/>
      <c r="FD123" s="280"/>
      <c r="FE123" s="280"/>
      <c r="FF123" s="280"/>
      <c r="FG123" s="280"/>
      <c r="FH123" s="280"/>
      <c r="FI123" s="280"/>
      <c r="FJ123" s="280"/>
      <c r="FK123" s="280"/>
      <c r="FL123" s="280"/>
      <c r="FM123" s="280"/>
      <c r="FN123" s="280"/>
      <c r="FO123" s="280"/>
      <c r="FP123" s="280"/>
      <c r="FQ123" s="280"/>
      <c r="FR123" s="280"/>
      <c r="FS123" s="280"/>
      <c r="FT123" s="280"/>
      <c r="FU123" s="280"/>
      <c r="FV123" s="280"/>
      <c r="FW123" s="280"/>
      <c r="FX123" s="280"/>
      <c r="FY123" s="280"/>
      <c r="FZ123" s="280"/>
      <c r="GA123" s="280"/>
      <c r="GB123" s="280"/>
      <c r="GC123" s="280"/>
      <c r="GD123" s="280"/>
      <c r="GE123" s="280"/>
      <c r="GF123" s="280"/>
      <c r="GG123" s="280"/>
      <c r="GH123" s="280"/>
      <c r="GI123" s="280"/>
      <c r="GJ123" s="280"/>
      <c r="GK123" s="280"/>
      <c r="GL123" s="280"/>
      <c r="GM123" s="280"/>
      <c r="GN123" s="280"/>
      <c r="GO123" s="280"/>
      <c r="GP123" s="280"/>
      <c r="GQ123" s="280"/>
      <c r="GR123" s="280"/>
      <c r="GS123" s="280"/>
      <c r="GT123" s="280"/>
      <c r="GU123" s="280"/>
      <c r="GV123" s="280"/>
      <c r="GW123" s="280"/>
      <c r="GX123" s="280"/>
      <c r="GY123" s="280"/>
      <c r="GZ123" s="280"/>
      <c r="HA123" s="280"/>
      <c r="HB123" s="280"/>
      <c r="HC123" s="280"/>
      <c r="HD123" s="280"/>
      <c r="HE123" s="280"/>
      <c r="HF123" s="280"/>
      <c r="HG123" s="280"/>
      <c r="HH123" s="280"/>
      <c r="HI123" s="280"/>
      <c r="HJ123" s="280"/>
      <c r="HK123" s="280"/>
      <c r="HL123" s="280"/>
      <c r="HM123" s="280"/>
      <c r="HN123" s="280"/>
      <c r="HO123" s="280"/>
      <c r="HP123" s="280"/>
      <c r="HQ123" s="280"/>
      <c r="HR123" s="280"/>
      <c r="HS123" s="280"/>
      <c r="HT123" s="280"/>
      <c r="HU123" s="280"/>
      <c r="HV123" s="280"/>
      <c r="HW123" s="280"/>
      <c r="HX123" s="280"/>
      <c r="HY123" s="280"/>
      <c r="HZ123" s="280"/>
      <c r="IA123" s="280"/>
      <c r="IB123" s="280"/>
      <c r="IC123" s="280"/>
      <c r="ID123" s="280"/>
      <c r="IE123" s="280"/>
      <c r="IF123" s="280"/>
      <c r="IG123" s="280"/>
      <c r="IH123" s="280"/>
      <c r="II123" s="280"/>
      <c r="IJ123" s="280"/>
    </row>
    <row r="124" spans="1:244" s="21" customFormat="1">
      <c r="A124" s="241"/>
      <c r="B124" s="288"/>
      <c r="C124" s="416"/>
      <c r="D124" s="944"/>
      <c r="E124" s="282"/>
      <c r="F124" s="27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c r="CC124" s="280"/>
      <c r="CD124" s="280"/>
      <c r="CE124" s="280"/>
      <c r="CF124" s="280"/>
      <c r="CG124" s="280"/>
      <c r="CH124" s="280"/>
      <c r="CI124" s="280"/>
      <c r="CJ124" s="280"/>
      <c r="CK124" s="280"/>
      <c r="CL124" s="280"/>
      <c r="CM124" s="280"/>
      <c r="CN124" s="280"/>
      <c r="CO124" s="280"/>
      <c r="CP124" s="280"/>
      <c r="CQ124" s="280"/>
      <c r="CR124" s="280"/>
      <c r="CS124" s="280"/>
      <c r="CT124" s="280"/>
      <c r="CU124" s="280"/>
      <c r="CV124" s="280"/>
      <c r="CW124" s="280"/>
      <c r="CX124" s="280"/>
      <c r="CY124" s="280"/>
      <c r="CZ124" s="280"/>
      <c r="DA124" s="280"/>
      <c r="DB124" s="280"/>
      <c r="DC124" s="280"/>
      <c r="DD124" s="280"/>
      <c r="DE124" s="280"/>
      <c r="DF124" s="280"/>
      <c r="DG124" s="280"/>
      <c r="DH124" s="280"/>
      <c r="DI124" s="280"/>
      <c r="DJ124" s="280"/>
      <c r="DK124" s="280"/>
      <c r="DL124" s="280"/>
      <c r="DM124" s="280"/>
      <c r="DN124" s="280"/>
      <c r="DO124" s="280"/>
      <c r="DP124" s="280"/>
      <c r="DQ124" s="280"/>
      <c r="DR124" s="280"/>
      <c r="DS124" s="280"/>
      <c r="DT124" s="280"/>
      <c r="DU124" s="280"/>
      <c r="DV124" s="280"/>
      <c r="DW124" s="280"/>
      <c r="DX124" s="280"/>
      <c r="DY124" s="280"/>
      <c r="DZ124" s="280"/>
      <c r="EA124" s="280"/>
      <c r="EB124" s="280"/>
      <c r="EC124" s="280"/>
      <c r="ED124" s="280"/>
      <c r="EE124" s="280"/>
      <c r="EF124" s="280"/>
      <c r="EG124" s="280"/>
      <c r="EH124" s="280"/>
      <c r="EI124" s="280"/>
      <c r="EJ124" s="280"/>
      <c r="EK124" s="280"/>
      <c r="EL124" s="280"/>
      <c r="EM124" s="280"/>
      <c r="EN124" s="280"/>
      <c r="EO124" s="280"/>
      <c r="EP124" s="280"/>
      <c r="EQ124" s="280"/>
      <c r="ER124" s="280"/>
      <c r="ES124" s="280"/>
      <c r="ET124" s="280"/>
      <c r="EU124" s="280"/>
      <c r="EV124" s="280"/>
      <c r="EW124" s="280"/>
      <c r="EX124" s="280"/>
      <c r="EY124" s="280"/>
      <c r="EZ124" s="280"/>
      <c r="FA124" s="280"/>
      <c r="FB124" s="280"/>
      <c r="FC124" s="280"/>
      <c r="FD124" s="280"/>
      <c r="FE124" s="280"/>
      <c r="FF124" s="280"/>
      <c r="FG124" s="280"/>
      <c r="FH124" s="280"/>
      <c r="FI124" s="280"/>
      <c r="FJ124" s="280"/>
      <c r="FK124" s="280"/>
      <c r="FL124" s="280"/>
      <c r="FM124" s="280"/>
      <c r="FN124" s="280"/>
      <c r="FO124" s="280"/>
      <c r="FP124" s="280"/>
      <c r="FQ124" s="280"/>
      <c r="FR124" s="280"/>
      <c r="FS124" s="280"/>
      <c r="FT124" s="280"/>
      <c r="FU124" s="280"/>
      <c r="FV124" s="280"/>
      <c r="FW124" s="280"/>
      <c r="FX124" s="280"/>
      <c r="FY124" s="280"/>
      <c r="FZ124" s="280"/>
      <c r="GA124" s="280"/>
      <c r="GB124" s="280"/>
      <c r="GC124" s="280"/>
      <c r="GD124" s="280"/>
      <c r="GE124" s="280"/>
      <c r="GF124" s="280"/>
      <c r="GG124" s="280"/>
      <c r="GH124" s="280"/>
      <c r="GI124" s="280"/>
      <c r="GJ124" s="280"/>
      <c r="GK124" s="280"/>
      <c r="GL124" s="280"/>
      <c r="GM124" s="280"/>
      <c r="GN124" s="280"/>
      <c r="GO124" s="280"/>
      <c r="GP124" s="280"/>
      <c r="GQ124" s="280"/>
      <c r="GR124" s="280"/>
      <c r="GS124" s="280"/>
      <c r="GT124" s="280"/>
      <c r="GU124" s="280"/>
      <c r="GV124" s="280"/>
      <c r="GW124" s="280"/>
      <c r="GX124" s="280"/>
      <c r="GY124" s="280"/>
      <c r="GZ124" s="280"/>
      <c r="HA124" s="280"/>
      <c r="HB124" s="280"/>
      <c r="HC124" s="280"/>
      <c r="HD124" s="280"/>
      <c r="HE124" s="280"/>
      <c r="HF124" s="280"/>
      <c r="HG124" s="280"/>
      <c r="HH124" s="280"/>
      <c r="HI124" s="280"/>
      <c r="HJ124" s="280"/>
      <c r="HK124" s="280"/>
      <c r="HL124" s="280"/>
      <c r="HM124" s="280"/>
      <c r="HN124" s="280"/>
      <c r="HO124" s="280"/>
      <c r="HP124" s="280"/>
      <c r="HQ124" s="280"/>
      <c r="HR124" s="280"/>
      <c r="HS124" s="280"/>
      <c r="HT124" s="280"/>
      <c r="HU124" s="280"/>
      <c r="HV124" s="280"/>
      <c r="HW124" s="280"/>
      <c r="HX124" s="280"/>
      <c r="HY124" s="280"/>
      <c r="HZ124" s="280"/>
      <c r="IA124" s="280"/>
      <c r="IB124" s="280"/>
      <c r="IC124" s="280"/>
      <c r="ID124" s="280"/>
      <c r="IE124" s="280"/>
      <c r="IF124" s="280"/>
      <c r="IG124" s="280"/>
      <c r="IH124" s="280"/>
      <c r="II124" s="280"/>
      <c r="IJ124" s="280"/>
    </row>
    <row r="125" spans="1:244" s="21" customFormat="1">
      <c r="A125" s="241"/>
      <c r="B125" s="291"/>
      <c r="C125" s="311"/>
      <c r="D125" s="944"/>
      <c r="E125" s="269"/>
      <c r="F125" s="27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c r="CC125" s="280"/>
      <c r="CD125" s="280"/>
      <c r="CE125" s="280"/>
      <c r="CF125" s="280"/>
      <c r="CG125" s="280"/>
      <c r="CH125" s="280"/>
      <c r="CI125" s="280"/>
      <c r="CJ125" s="280"/>
      <c r="CK125" s="280"/>
      <c r="CL125" s="280"/>
      <c r="CM125" s="280"/>
      <c r="CN125" s="280"/>
      <c r="CO125" s="280"/>
      <c r="CP125" s="280"/>
      <c r="CQ125" s="280"/>
      <c r="CR125" s="280"/>
      <c r="CS125" s="280"/>
      <c r="CT125" s="280"/>
      <c r="CU125" s="280"/>
      <c r="CV125" s="280"/>
      <c r="CW125" s="280"/>
      <c r="CX125" s="280"/>
      <c r="CY125" s="280"/>
      <c r="CZ125" s="280"/>
      <c r="DA125" s="280"/>
      <c r="DB125" s="280"/>
      <c r="DC125" s="280"/>
      <c r="DD125" s="280"/>
      <c r="DE125" s="280"/>
      <c r="DF125" s="280"/>
      <c r="DG125" s="280"/>
      <c r="DH125" s="280"/>
      <c r="DI125" s="280"/>
      <c r="DJ125" s="280"/>
      <c r="DK125" s="280"/>
      <c r="DL125" s="280"/>
      <c r="DM125" s="280"/>
      <c r="DN125" s="280"/>
      <c r="DO125" s="280"/>
      <c r="DP125" s="280"/>
      <c r="DQ125" s="280"/>
      <c r="DR125" s="280"/>
      <c r="DS125" s="280"/>
      <c r="DT125" s="280"/>
      <c r="DU125" s="280"/>
      <c r="DV125" s="280"/>
      <c r="DW125" s="280"/>
      <c r="DX125" s="280"/>
      <c r="DY125" s="280"/>
      <c r="DZ125" s="280"/>
      <c r="EA125" s="280"/>
      <c r="EB125" s="280"/>
      <c r="EC125" s="280"/>
      <c r="ED125" s="280"/>
      <c r="EE125" s="280"/>
      <c r="EF125" s="280"/>
      <c r="EG125" s="280"/>
      <c r="EH125" s="280"/>
      <c r="EI125" s="280"/>
      <c r="EJ125" s="280"/>
      <c r="EK125" s="280"/>
      <c r="EL125" s="280"/>
      <c r="EM125" s="280"/>
      <c r="EN125" s="280"/>
      <c r="EO125" s="280"/>
      <c r="EP125" s="280"/>
      <c r="EQ125" s="280"/>
      <c r="ER125" s="280"/>
      <c r="ES125" s="280"/>
      <c r="ET125" s="280"/>
      <c r="EU125" s="280"/>
      <c r="EV125" s="280"/>
      <c r="EW125" s="280"/>
      <c r="EX125" s="280"/>
      <c r="EY125" s="280"/>
      <c r="EZ125" s="280"/>
      <c r="FA125" s="280"/>
      <c r="FB125" s="280"/>
      <c r="FC125" s="280"/>
      <c r="FD125" s="280"/>
      <c r="FE125" s="280"/>
      <c r="FF125" s="280"/>
      <c r="FG125" s="280"/>
      <c r="FH125" s="280"/>
      <c r="FI125" s="280"/>
      <c r="FJ125" s="280"/>
      <c r="FK125" s="280"/>
      <c r="FL125" s="280"/>
      <c r="FM125" s="280"/>
      <c r="FN125" s="280"/>
      <c r="FO125" s="280"/>
      <c r="FP125" s="280"/>
      <c r="FQ125" s="280"/>
      <c r="FR125" s="280"/>
      <c r="FS125" s="280"/>
      <c r="FT125" s="280"/>
      <c r="FU125" s="280"/>
      <c r="FV125" s="280"/>
      <c r="FW125" s="280"/>
      <c r="FX125" s="280"/>
      <c r="FY125" s="280"/>
      <c r="FZ125" s="280"/>
      <c r="GA125" s="280"/>
      <c r="GB125" s="280"/>
      <c r="GC125" s="280"/>
      <c r="GD125" s="280"/>
      <c r="GE125" s="280"/>
      <c r="GF125" s="280"/>
      <c r="GG125" s="280"/>
      <c r="GH125" s="280"/>
      <c r="GI125" s="280"/>
      <c r="GJ125" s="280"/>
      <c r="GK125" s="280"/>
      <c r="GL125" s="280"/>
      <c r="GM125" s="280"/>
      <c r="GN125" s="280"/>
      <c r="GO125" s="280"/>
      <c r="GP125" s="280"/>
      <c r="GQ125" s="280"/>
      <c r="GR125" s="280"/>
      <c r="GS125" s="280"/>
      <c r="GT125" s="280"/>
      <c r="GU125" s="280"/>
      <c r="GV125" s="280"/>
      <c r="GW125" s="280"/>
      <c r="GX125" s="280"/>
      <c r="GY125" s="280"/>
      <c r="GZ125" s="280"/>
      <c r="HA125" s="280"/>
      <c r="HB125" s="280"/>
      <c r="HC125" s="280"/>
      <c r="HD125" s="280"/>
      <c r="HE125" s="280"/>
      <c r="HF125" s="280"/>
      <c r="HG125" s="280"/>
      <c r="HH125" s="280"/>
      <c r="HI125" s="280"/>
      <c r="HJ125" s="280"/>
      <c r="HK125" s="280"/>
      <c r="HL125" s="280"/>
      <c r="HM125" s="280"/>
      <c r="HN125" s="280"/>
      <c r="HO125" s="280"/>
      <c r="HP125" s="280"/>
      <c r="HQ125" s="280"/>
      <c r="HR125" s="280"/>
      <c r="HS125" s="280"/>
      <c r="HT125" s="280"/>
      <c r="HU125" s="280"/>
      <c r="HV125" s="280"/>
      <c r="HW125" s="280"/>
      <c r="HX125" s="280"/>
      <c r="HY125" s="280"/>
      <c r="HZ125" s="280"/>
      <c r="IA125" s="280"/>
      <c r="IB125" s="280"/>
      <c r="IC125" s="280"/>
      <c r="ID125" s="280"/>
      <c r="IE125" s="280"/>
      <c r="IF125" s="280"/>
      <c r="IG125" s="280"/>
      <c r="IH125" s="280"/>
      <c r="II125" s="280"/>
      <c r="IJ125" s="280"/>
    </row>
    <row r="126" spans="1:244" s="21" customFormat="1">
      <c r="A126" s="241"/>
      <c r="B126" s="288"/>
      <c r="C126" s="416"/>
      <c r="D126" s="944"/>
      <c r="E126" s="282"/>
      <c r="F126" s="27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c r="CL126" s="280"/>
      <c r="CM126" s="280"/>
      <c r="CN126" s="280"/>
      <c r="CO126" s="280"/>
      <c r="CP126" s="280"/>
      <c r="CQ126" s="280"/>
      <c r="CR126" s="280"/>
      <c r="CS126" s="280"/>
      <c r="CT126" s="280"/>
      <c r="CU126" s="280"/>
      <c r="CV126" s="280"/>
      <c r="CW126" s="280"/>
      <c r="CX126" s="280"/>
      <c r="CY126" s="280"/>
      <c r="CZ126" s="280"/>
      <c r="DA126" s="280"/>
      <c r="DB126" s="280"/>
      <c r="DC126" s="280"/>
      <c r="DD126" s="280"/>
      <c r="DE126" s="280"/>
      <c r="DF126" s="280"/>
      <c r="DG126" s="280"/>
      <c r="DH126" s="280"/>
      <c r="DI126" s="280"/>
      <c r="DJ126" s="280"/>
      <c r="DK126" s="280"/>
      <c r="DL126" s="280"/>
      <c r="DM126" s="280"/>
      <c r="DN126" s="280"/>
      <c r="DO126" s="280"/>
      <c r="DP126" s="280"/>
      <c r="DQ126" s="280"/>
      <c r="DR126" s="280"/>
      <c r="DS126" s="280"/>
      <c r="DT126" s="280"/>
      <c r="DU126" s="280"/>
      <c r="DV126" s="280"/>
      <c r="DW126" s="280"/>
      <c r="DX126" s="280"/>
      <c r="DY126" s="280"/>
      <c r="DZ126" s="280"/>
      <c r="EA126" s="280"/>
      <c r="EB126" s="280"/>
      <c r="EC126" s="280"/>
      <c r="ED126" s="280"/>
      <c r="EE126" s="280"/>
      <c r="EF126" s="280"/>
      <c r="EG126" s="280"/>
      <c r="EH126" s="280"/>
      <c r="EI126" s="280"/>
      <c r="EJ126" s="280"/>
      <c r="EK126" s="280"/>
      <c r="EL126" s="280"/>
      <c r="EM126" s="280"/>
      <c r="EN126" s="280"/>
      <c r="EO126" s="280"/>
      <c r="EP126" s="280"/>
      <c r="EQ126" s="280"/>
      <c r="ER126" s="280"/>
      <c r="ES126" s="280"/>
      <c r="ET126" s="280"/>
      <c r="EU126" s="280"/>
      <c r="EV126" s="280"/>
      <c r="EW126" s="280"/>
      <c r="EX126" s="280"/>
      <c r="EY126" s="280"/>
      <c r="EZ126" s="280"/>
      <c r="FA126" s="280"/>
      <c r="FB126" s="280"/>
      <c r="FC126" s="280"/>
      <c r="FD126" s="280"/>
      <c r="FE126" s="280"/>
      <c r="FF126" s="280"/>
      <c r="FG126" s="280"/>
      <c r="FH126" s="280"/>
      <c r="FI126" s="280"/>
      <c r="FJ126" s="280"/>
      <c r="FK126" s="280"/>
      <c r="FL126" s="280"/>
      <c r="FM126" s="280"/>
      <c r="FN126" s="280"/>
      <c r="FO126" s="280"/>
      <c r="FP126" s="280"/>
      <c r="FQ126" s="280"/>
      <c r="FR126" s="280"/>
      <c r="FS126" s="280"/>
      <c r="FT126" s="280"/>
      <c r="FU126" s="280"/>
      <c r="FV126" s="280"/>
      <c r="FW126" s="280"/>
      <c r="FX126" s="280"/>
      <c r="FY126" s="280"/>
      <c r="FZ126" s="280"/>
      <c r="GA126" s="280"/>
      <c r="GB126" s="280"/>
      <c r="GC126" s="280"/>
      <c r="GD126" s="280"/>
      <c r="GE126" s="280"/>
      <c r="GF126" s="280"/>
      <c r="GG126" s="280"/>
      <c r="GH126" s="280"/>
      <c r="GI126" s="280"/>
      <c r="GJ126" s="280"/>
      <c r="GK126" s="280"/>
      <c r="GL126" s="280"/>
      <c r="GM126" s="280"/>
      <c r="GN126" s="280"/>
      <c r="GO126" s="280"/>
      <c r="GP126" s="280"/>
      <c r="GQ126" s="280"/>
      <c r="GR126" s="280"/>
      <c r="GS126" s="280"/>
      <c r="GT126" s="280"/>
      <c r="GU126" s="280"/>
      <c r="GV126" s="280"/>
      <c r="GW126" s="280"/>
      <c r="GX126" s="280"/>
      <c r="GY126" s="280"/>
      <c r="GZ126" s="280"/>
      <c r="HA126" s="280"/>
      <c r="HB126" s="280"/>
      <c r="HC126" s="280"/>
      <c r="HD126" s="280"/>
      <c r="HE126" s="280"/>
      <c r="HF126" s="280"/>
      <c r="HG126" s="280"/>
      <c r="HH126" s="280"/>
      <c r="HI126" s="280"/>
      <c r="HJ126" s="280"/>
      <c r="HK126" s="280"/>
      <c r="HL126" s="280"/>
      <c r="HM126" s="280"/>
      <c r="HN126" s="280"/>
      <c r="HO126" s="280"/>
      <c r="HP126" s="280"/>
      <c r="HQ126" s="280"/>
      <c r="HR126" s="280"/>
      <c r="HS126" s="280"/>
      <c r="HT126" s="280"/>
      <c r="HU126" s="280"/>
      <c r="HV126" s="280"/>
      <c r="HW126" s="280"/>
      <c r="HX126" s="280"/>
      <c r="HY126" s="280"/>
      <c r="HZ126" s="280"/>
      <c r="IA126" s="280"/>
      <c r="IB126" s="280"/>
      <c r="IC126" s="280"/>
      <c r="ID126" s="280"/>
      <c r="IE126" s="280"/>
      <c r="IF126" s="280"/>
      <c r="IG126" s="280"/>
      <c r="IH126" s="280"/>
      <c r="II126" s="280"/>
      <c r="IJ126" s="280"/>
    </row>
    <row r="127" spans="1:244" s="21" customFormat="1">
      <c r="A127" s="241"/>
      <c r="B127" s="288"/>
      <c r="C127" s="416"/>
      <c r="D127" s="944"/>
      <c r="E127" s="282"/>
      <c r="F127" s="27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0"/>
      <c r="AE127" s="280"/>
      <c r="AF127" s="280"/>
      <c r="AG127" s="280"/>
      <c r="AH127" s="280"/>
      <c r="AI127" s="280"/>
      <c r="AJ127" s="280"/>
      <c r="AK127" s="280"/>
      <c r="AL127" s="280"/>
      <c r="AM127" s="280"/>
      <c r="AN127" s="280"/>
      <c r="AO127" s="280"/>
      <c r="AP127" s="280"/>
      <c r="AQ127" s="280"/>
      <c r="AR127" s="280"/>
      <c r="AS127" s="280"/>
      <c r="AT127" s="280"/>
      <c r="AU127" s="280"/>
      <c r="AV127" s="280"/>
      <c r="AW127" s="280"/>
      <c r="AX127" s="280"/>
      <c r="AY127" s="280"/>
      <c r="AZ127" s="280"/>
      <c r="BA127" s="280"/>
      <c r="BB127" s="280"/>
      <c r="BC127" s="280"/>
      <c r="BD127" s="280"/>
      <c r="BE127" s="280"/>
      <c r="BF127" s="280"/>
      <c r="BG127" s="280"/>
      <c r="BH127" s="280"/>
      <c r="BI127" s="280"/>
      <c r="BJ127" s="280"/>
      <c r="BK127" s="280"/>
      <c r="BL127" s="280"/>
      <c r="BM127" s="280"/>
      <c r="BN127" s="280"/>
      <c r="BO127" s="280"/>
      <c r="BP127" s="280"/>
      <c r="BQ127" s="280"/>
      <c r="BR127" s="280"/>
      <c r="BS127" s="280"/>
      <c r="BT127" s="280"/>
      <c r="BU127" s="280"/>
      <c r="BV127" s="280"/>
      <c r="BW127" s="280"/>
      <c r="BX127" s="280"/>
      <c r="BY127" s="280"/>
      <c r="BZ127" s="280"/>
      <c r="CA127" s="280"/>
      <c r="CB127" s="280"/>
      <c r="CC127" s="280"/>
      <c r="CD127" s="280"/>
      <c r="CE127" s="280"/>
      <c r="CF127" s="280"/>
      <c r="CG127" s="280"/>
      <c r="CH127" s="280"/>
      <c r="CI127" s="280"/>
      <c r="CJ127" s="280"/>
      <c r="CK127" s="280"/>
      <c r="CL127" s="280"/>
      <c r="CM127" s="280"/>
      <c r="CN127" s="280"/>
      <c r="CO127" s="280"/>
      <c r="CP127" s="280"/>
      <c r="CQ127" s="280"/>
      <c r="CR127" s="280"/>
      <c r="CS127" s="280"/>
      <c r="CT127" s="280"/>
      <c r="CU127" s="280"/>
      <c r="CV127" s="280"/>
      <c r="CW127" s="280"/>
      <c r="CX127" s="280"/>
      <c r="CY127" s="280"/>
      <c r="CZ127" s="280"/>
      <c r="DA127" s="280"/>
      <c r="DB127" s="280"/>
      <c r="DC127" s="280"/>
      <c r="DD127" s="280"/>
      <c r="DE127" s="280"/>
      <c r="DF127" s="280"/>
      <c r="DG127" s="280"/>
      <c r="DH127" s="280"/>
      <c r="DI127" s="280"/>
      <c r="DJ127" s="280"/>
      <c r="DK127" s="280"/>
      <c r="DL127" s="280"/>
      <c r="DM127" s="280"/>
      <c r="DN127" s="280"/>
      <c r="DO127" s="280"/>
      <c r="DP127" s="280"/>
      <c r="DQ127" s="280"/>
      <c r="DR127" s="280"/>
      <c r="DS127" s="280"/>
      <c r="DT127" s="280"/>
      <c r="DU127" s="280"/>
      <c r="DV127" s="280"/>
      <c r="DW127" s="280"/>
      <c r="DX127" s="280"/>
      <c r="DY127" s="280"/>
      <c r="DZ127" s="280"/>
      <c r="EA127" s="280"/>
      <c r="EB127" s="280"/>
      <c r="EC127" s="280"/>
      <c r="ED127" s="280"/>
      <c r="EE127" s="280"/>
      <c r="EF127" s="280"/>
      <c r="EG127" s="280"/>
      <c r="EH127" s="280"/>
      <c r="EI127" s="280"/>
      <c r="EJ127" s="280"/>
      <c r="EK127" s="280"/>
      <c r="EL127" s="280"/>
      <c r="EM127" s="280"/>
      <c r="EN127" s="280"/>
      <c r="EO127" s="280"/>
      <c r="EP127" s="280"/>
      <c r="EQ127" s="280"/>
      <c r="ER127" s="280"/>
      <c r="ES127" s="280"/>
      <c r="ET127" s="280"/>
      <c r="EU127" s="280"/>
      <c r="EV127" s="280"/>
      <c r="EW127" s="280"/>
      <c r="EX127" s="280"/>
      <c r="EY127" s="280"/>
      <c r="EZ127" s="280"/>
      <c r="FA127" s="280"/>
      <c r="FB127" s="280"/>
      <c r="FC127" s="280"/>
      <c r="FD127" s="280"/>
      <c r="FE127" s="280"/>
      <c r="FF127" s="280"/>
      <c r="FG127" s="280"/>
      <c r="FH127" s="280"/>
      <c r="FI127" s="280"/>
      <c r="FJ127" s="280"/>
      <c r="FK127" s="280"/>
      <c r="FL127" s="280"/>
      <c r="FM127" s="280"/>
      <c r="FN127" s="280"/>
      <c r="FO127" s="280"/>
      <c r="FP127" s="280"/>
      <c r="FQ127" s="280"/>
      <c r="FR127" s="280"/>
      <c r="FS127" s="280"/>
      <c r="FT127" s="280"/>
      <c r="FU127" s="280"/>
      <c r="FV127" s="280"/>
      <c r="FW127" s="280"/>
      <c r="FX127" s="280"/>
      <c r="FY127" s="280"/>
      <c r="FZ127" s="280"/>
      <c r="GA127" s="280"/>
      <c r="GB127" s="280"/>
      <c r="GC127" s="280"/>
      <c r="GD127" s="280"/>
      <c r="GE127" s="280"/>
      <c r="GF127" s="280"/>
      <c r="GG127" s="280"/>
      <c r="GH127" s="280"/>
      <c r="GI127" s="280"/>
      <c r="GJ127" s="280"/>
      <c r="GK127" s="280"/>
      <c r="GL127" s="280"/>
      <c r="GM127" s="280"/>
      <c r="GN127" s="280"/>
      <c r="GO127" s="280"/>
      <c r="GP127" s="280"/>
      <c r="GQ127" s="280"/>
      <c r="GR127" s="280"/>
      <c r="GS127" s="280"/>
      <c r="GT127" s="280"/>
      <c r="GU127" s="280"/>
      <c r="GV127" s="280"/>
      <c r="GW127" s="280"/>
      <c r="GX127" s="280"/>
      <c r="GY127" s="280"/>
      <c r="GZ127" s="280"/>
      <c r="HA127" s="280"/>
      <c r="HB127" s="280"/>
      <c r="HC127" s="280"/>
      <c r="HD127" s="280"/>
      <c r="HE127" s="280"/>
      <c r="HF127" s="280"/>
      <c r="HG127" s="280"/>
      <c r="HH127" s="280"/>
      <c r="HI127" s="280"/>
      <c r="HJ127" s="280"/>
      <c r="HK127" s="280"/>
      <c r="HL127" s="280"/>
      <c r="HM127" s="280"/>
      <c r="HN127" s="280"/>
      <c r="HO127" s="280"/>
      <c r="HP127" s="280"/>
      <c r="HQ127" s="280"/>
      <c r="HR127" s="280"/>
      <c r="HS127" s="280"/>
      <c r="HT127" s="280"/>
      <c r="HU127" s="280"/>
      <c r="HV127" s="280"/>
      <c r="HW127" s="280"/>
      <c r="HX127" s="280"/>
      <c r="HY127" s="280"/>
      <c r="HZ127" s="280"/>
      <c r="IA127" s="280"/>
      <c r="IB127" s="280"/>
      <c r="IC127" s="280"/>
      <c r="ID127" s="280"/>
      <c r="IE127" s="280"/>
      <c r="IF127" s="280"/>
      <c r="IG127" s="280"/>
      <c r="IH127" s="280"/>
      <c r="II127" s="280"/>
      <c r="IJ127" s="280"/>
    </row>
    <row r="128" spans="1:244" s="21" customFormat="1">
      <c r="A128" s="241"/>
      <c r="B128" s="288"/>
      <c r="C128" s="416"/>
      <c r="D128" s="944"/>
      <c r="E128" s="282"/>
      <c r="F128" s="27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80"/>
      <c r="AZ128" s="280"/>
      <c r="BA128" s="280"/>
      <c r="BB128" s="280"/>
      <c r="BC128" s="280"/>
      <c r="BD128" s="280"/>
      <c r="BE128" s="280"/>
      <c r="BF128" s="280"/>
      <c r="BG128" s="280"/>
      <c r="BH128" s="280"/>
      <c r="BI128" s="280"/>
      <c r="BJ128" s="280"/>
      <c r="BK128" s="280"/>
      <c r="BL128" s="280"/>
      <c r="BM128" s="280"/>
      <c r="BN128" s="280"/>
      <c r="BO128" s="280"/>
      <c r="BP128" s="280"/>
      <c r="BQ128" s="280"/>
      <c r="BR128" s="280"/>
      <c r="BS128" s="280"/>
      <c r="BT128" s="280"/>
      <c r="BU128" s="280"/>
      <c r="BV128" s="280"/>
      <c r="BW128" s="280"/>
      <c r="BX128" s="280"/>
      <c r="BY128" s="280"/>
      <c r="BZ128" s="280"/>
      <c r="CA128" s="280"/>
      <c r="CB128" s="280"/>
      <c r="CC128" s="280"/>
      <c r="CD128" s="280"/>
      <c r="CE128" s="280"/>
      <c r="CF128" s="280"/>
      <c r="CG128" s="280"/>
      <c r="CH128" s="280"/>
      <c r="CI128" s="280"/>
      <c r="CJ128" s="280"/>
      <c r="CK128" s="280"/>
      <c r="CL128" s="280"/>
      <c r="CM128" s="280"/>
      <c r="CN128" s="280"/>
      <c r="CO128" s="280"/>
      <c r="CP128" s="280"/>
      <c r="CQ128" s="280"/>
      <c r="CR128" s="280"/>
      <c r="CS128" s="280"/>
      <c r="CT128" s="280"/>
      <c r="CU128" s="280"/>
      <c r="CV128" s="280"/>
      <c r="CW128" s="280"/>
      <c r="CX128" s="280"/>
      <c r="CY128" s="280"/>
      <c r="CZ128" s="280"/>
      <c r="DA128" s="280"/>
      <c r="DB128" s="280"/>
      <c r="DC128" s="280"/>
      <c r="DD128" s="280"/>
      <c r="DE128" s="280"/>
      <c r="DF128" s="280"/>
      <c r="DG128" s="280"/>
      <c r="DH128" s="280"/>
      <c r="DI128" s="280"/>
      <c r="DJ128" s="280"/>
      <c r="DK128" s="280"/>
      <c r="DL128" s="280"/>
      <c r="DM128" s="280"/>
      <c r="DN128" s="280"/>
      <c r="DO128" s="280"/>
      <c r="DP128" s="280"/>
      <c r="DQ128" s="280"/>
      <c r="DR128" s="280"/>
      <c r="DS128" s="280"/>
      <c r="DT128" s="280"/>
      <c r="DU128" s="280"/>
      <c r="DV128" s="280"/>
      <c r="DW128" s="280"/>
      <c r="DX128" s="280"/>
      <c r="DY128" s="280"/>
      <c r="DZ128" s="280"/>
      <c r="EA128" s="280"/>
      <c r="EB128" s="280"/>
      <c r="EC128" s="280"/>
      <c r="ED128" s="280"/>
      <c r="EE128" s="280"/>
      <c r="EF128" s="280"/>
      <c r="EG128" s="280"/>
      <c r="EH128" s="280"/>
      <c r="EI128" s="280"/>
      <c r="EJ128" s="280"/>
      <c r="EK128" s="280"/>
      <c r="EL128" s="280"/>
      <c r="EM128" s="280"/>
      <c r="EN128" s="280"/>
      <c r="EO128" s="280"/>
      <c r="EP128" s="280"/>
      <c r="EQ128" s="280"/>
      <c r="ER128" s="280"/>
      <c r="ES128" s="280"/>
      <c r="ET128" s="280"/>
      <c r="EU128" s="280"/>
      <c r="EV128" s="280"/>
      <c r="EW128" s="280"/>
      <c r="EX128" s="280"/>
      <c r="EY128" s="280"/>
      <c r="EZ128" s="280"/>
      <c r="FA128" s="280"/>
      <c r="FB128" s="280"/>
      <c r="FC128" s="280"/>
      <c r="FD128" s="280"/>
      <c r="FE128" s="280"/>
      <c r="FF128" s="280"/>
      <c r="FG128" s="280"/>
      <c r="FH128" s="280"/>
      <c r="FI128" s="280"/>
      <c r="FJ128" s="280"/>
      <c r="FK128" s="280"/>
      <c r="FL128" s="280"/>
      <c r="FM128" s="280"/>
      <c r="FN128" s="280"/>
      <c r="FO128" s="280"/>
      <c r="FP128" s="280"/>
      <c r="FQ128" s="280"/>
      <c r="FR128" s="280"/>
      <c r="FS128" s="280"/>
      <c r="FT128" s="280"/>
      <c r="FU128" s="280"/>
      <c r="FV128" s="280"/>
      <c r="FW128" s="280"/>
      <c r="FX128" s="280"/>
      <c r="FY128" s="280"/>
      <c r="FZ128" s="280"/>
      <c r="GA128" s="280"/>
      <c r="GB128" s="280"/>
      <c r="GC128" s="280"/>
      <c r="GD128" s="280"/>
      <c r="GE128" s="280"/>
      <c r="GF128" s="280"/>
      <c r="GG128" s="280"/>
      <c r="GH128" s="280"/>
      <c r="GI128" s="280"/>
      <c r="GJ128" s="280"/>
      <c r="GK128" s="280"/>
      <c r="GL128" s="280"/>
      <c r="GM128" s="280"/>
      <c r="GN128" s="280"/>
      <c r="GO128" s="280"/>
      <c r="GP128" s="280"/>
      <c r="GQ128" s="280"/>
      <c r="GR128" s="280"/>
      <c r="GS128" s="280"/>
      <c r="GT128" s="280"/>
      <c r="GU128" s="280"/>
      <c r="GV128" s="280"/>
      <c r="GW128" s="280"/>
      <c r="GX128" s="280"/>
      <c r="GY128" s="280"/>
      <c r="GZ128" s="280"/>
      <c r="HA128" s="280"/>
      <c r="HB128" s="280"/>
      <c r="HC128" s="280"/>
      <c r="HD128" s="280"/>
      <c r="HE128" s="280"/>
      <c r="HF128" s="280"/>
      <c r="HG128" s="280"/>
      <c r="HH128" s="280"/>
      <c r="HI128" s="280"/>
      <c r="HJ128" s="280"/>
      <c r="HK128" s="280"/>
      <c r="HL128" s="280"/>
      <c r="HM128" s="280"/>
      <c r="HN128" s="280"/>
      <c r="HO128" s="280"/>
      <c r="HP128" s="280"/>
      <c r="HQ128" s="280"/>
      <c r="HR128" s="280"/>
      <c r="HS128" s="280"/>
      <c r="HT128" s="280"/>
      <c r="HU128" s="280"/>
      <c r="HV128" s="280"/>
      <c r="HW128" s="280"/>
      <c r="HX128" s="280"/>
      <c r="HY128" s="280"/>
      <c r="HZ128" s="280"/>
      <c r="IA128" s="280"/>
      <c r="IB128" s="280"/>
      <c r="IC128" s="280"/>
      <c r="ID128" s="280"/>
      <c r="IE128" s="280"/>
      <c r="IF128" s="280"/>
      <c r="IG128" s="280"/>
      <c r="IH128" s="280"/>
      <c r="II128" s="280"/>
      <c r="IJ128" s="280"/>
    </row>
    <row r="129" spans="1:244" s="21" customFormat="1">
      <c r="A129" s="241"/>
      <c r="B129" s="288"/>
      <c r="C129" s="416"/>
      <c r="D129" s="944"/>
      <c r="E129" s="282"/>
      <c r="F129" s="27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280"/>
      <c r="BK129" s="280"/>
      <c r="BL129" s="280"/>
      <c r="BM129" s="280"/>
      <c r="BN129" s="280"/>
      <c r="BO129" s="280"/>
      <c r="BP129" s="280"/>
      <c r="BQ129" s="280"/>
      <c r="BR129" s="280"/>
      <c r="BS129" s="280"/>
      <c r="BT129" s="280"/>
      <c r="BU129" s="280"/>
      <c r="BV129" s="280"/>
      <c r="BW129" s="280"/>
      <c r="BX129" s="280"/>
      <c r="BY129" s="280"/>
      <c r="BZ129" s="280"/>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80"/>
      <c r="DQ129" s="280"/>
      <c r="DR129" s="280"/>
      <c r="DS129" s="280"/>
      <c r="DT129" s="280"/>
      <c r="DU129" s="280"/>
      <c r="DV129" s="280"/>
      <c r="DW129" s="280"/>
      <c r="DX129" s="280"/>
      <c r="DY129" s="280"/>
      <c r="DZ129" s="280"/>
      <c r="EA129" s="280"/>
      <c r="EB129" s="280"/>
      <c r="EC129" s="280"/>
      <c r="ED129" s="280"/>
      <c r="EE129" s="280"/>
      <c r="EF129" s="280"/>
      <c r="EG129" s="280"/>
      <c r="EH129" s="280"/>
      <c r="EI129" s="280"/>
      <c r="EJ129" s="280"/>
      <c r="EK129" s="280"/>
      <c r="EL129" s="280"/>
      <c r="EM129" s="280"/>
      <c r="EN129" s="280"/>
      <c r="EO129" s="280"/>
      <c r="EP129" s="280"/>
      <c r="EQ129" s="280"/>
      <c r="ER129" s="280"/>
      <c r="ES129" s="280"/>
      <c r="ET129" s="280"/>
      <c r="EU129" s="280"/>
      <c r="EV129" s="280"/>
      <c r="EW129" s="280"/>
      <c r="EX129" s="280"/>
      <c r="EY129" s="280"/>
      <c r="EZ129" s="280"/>
      <c r="FA129" s="280"/>
      <c r="FB129" s="280"/>
      <c r="FC129" s="280"/>
      <c r="FD129" s="280"/>
      <c r="FE129" s="280"/>
      <c r="FF129" s="280"/>
      <c r="FG129" s="280"/>
      <c r="FH129" s="280"/>
      <c r="FI129" s="280"/>
      <c r="FJ129" s="280"/>
      <c r="FK129" s="280"/>
      <c r="FL129" s="280"/>
      <c r="FM129" s="280"/>
      <c r="FN129" s="280"/>
      <c r="FO129" s="280"/>
      <c r="FP129" s="280"/>
      <c r="FQ129" s="280"/>
      <c r="FR129" s="280"/>
      <c r="FS129" s="280"/>
      <c r="FT129" s="280"/>
      <c r="FU129" s="280"/>
      <c r="FV129" s="280"/>
      <c r="FW129" s="280"/>
      <c r="FX129" s="280"/>
      <c r="FY129" s="280"/>
      <c r="FZ129" s="280"/>
      <c r="GA129" s="280"/>
      <c r="GB129" s="280"/>
      <c r="GC129" s="280"/>
      <c r="GD129" s="280"/>
      <c r="GE129" s="280"/>
      <c r="GF129" s="280"/>
      <c r="GG129" s="280"/>
      <c r="GH129" s="280"/>
      <c r="GI129" s="280"/>
      <c r="GJ129" s="280"/>
      <c r="GK129" s="280"/>
      <c r="GL129" s="280"/>
      <c r="GM129" s="280"/>
      <c r="GN129" s="280"/>
      <c r="GO129" s="280"/>
      <c r="GP129" s="280"/>
      <c r="GQ129" s="280"/>
      <c r="GR129" s="280"/>
      <c r="GS129" s="280"/>
      <c r="GT129" s="280"/>
      <c r="GU129" s="280"/>
      <c r="GV129" s="280"/>
      <c r="GW129" s="280"/>
      <c r="GX129" s="280"/>
      <c r="GY129" s="280"/>
      <c r="GZ129" s="280"/>
      <c r="HA129" s="280"/>
      <c r="HB129" s="280"/>
      <c r="HC129" s="280"/>
      <c r="HD129" s="280"/>
      <c r="HE129" s="280"/>
      <c r="HF129" s="280"/>
      <c r="HG129" s="280"/>
      <c r="HH129" s="280"/>
      <c r="HI129" s="280"/>
      <c r="HJ129" s="280"/>
      <c r="HK129" s="280"/>
      <c r="HL129" s="280"/>
      <c r="HM129" s="280"/>
      <c r="HN129" s="280"/>
      <c r="HO129" s="280"/>
      <c r="HP129" s="280"/>
      <c r="HQ129" s="280"/>
      <c r="HR129" s="280"/>
      <c r="HS129" s="280"/>
      <c r="HT129" s="280"/>
      <c r="HU129" s="280"/>
      <c r="HV129" s="280"/>
      <c r="HW129" s="280"/>
      <c r="HX129" s="280"/>
      <c r="HY129" s="280"/>
      <c r="HZ129" s="280"/>
      <c r="IA129" s="280"/>
      <c r="IB129" s="280"/>
      <c r="IC129" s="280"/>
      <c r="ID129" s="280"/>
      <c r="IE129" s="280"/>
      <c r="IF129" s="280"/>
      <c r="IG129" s="280"/>
      <c r="IH129" s="280"/>
      <c r="II129" s="280"/>
      <c r="IJ129" s="280"/>
    </row>
    <row r="130" spans="1:244" s="21" customFormat="1">
      <c r="A130" s="241"/>
      <c r="B130" s="288"/>
      <c r="C130" s="416"/>
      <c r="D130" s="944"/>
      <c r="E130" s="282"/>
      <c r="F130" s="27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0"/>
      <c r="AY130" s="280"/>
      <c r="AZ130" s="280"/>
      <c r="BA130" s="280"/>
      <c r="BB130" s="280"/>
      <c r="BC130" s="280"/>
      <c r="BD130" s="280"/>
      <c r="BE130" s="280"/>
      <c r="BF130" s="280"/>
      <c r="BG130" s="280"/>
      <c r="BH130" s="280"/>
      <c r="BI130" s="280"/>
      <c r="BJ130" s="280"/>
      <c r="BK130" s="280"/>
      <c r="BL130" s="280"/>
      <c r="BM130" s="280"/>
      <c r="BN130" s="280"/>
      <c r="BO130" s="280"/>
      <c r="BP130" s="280"/>
      <c r="BQ130" s="280"/>
      <c r="BR130" s="280"/>
      <c r="BS130" s="280"/>
      <c r="BT130" s="280"/>
      <c r="BU130" s="280"/>
      <c r="BV130" s="280"/>
      <c r="BW130" s="280"/>
      <c r="BX130" s="280"/>
      <c r="BY130" s="280"/>
      <c r="BZ130" s="28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80"/>
      <c r="DQ130" s="280"/>
      <c r="DR130" s="280"/>
      <c r="DS130" s="280"/>
      <c r="DT130" s="280"/>
      <c r="DU130" s="280"/>
      <c r="DV130" s="280"/>
      <c r="DW130" s="280"/>
      <c r="DX130" s="280"/>
      <c r="DY130" s="280"/>
      <c r="DZ130" s="280"/>
      <c r="EA130" s="280"/>
      <c r="EB130" s="280"/>
      <c r="EC130" s="280"/>
      <c r="ED130" s="280"/>
      <c r="EE130" s="280"/>
      <c r="EF130" s="280"/>
      <c r="EG130" s="280"/>
      <c r="EH130" s="280"/>
      <c r="EI130" s="280"/>
      <c r="EJ130" s="280"/>
      <c r="EK130" s="280"/>
      <c r="EL130" s="280"/>
      <c r="EM130" s="280"/>
      <c r="EN130" s="280"/>
      <c r="EO130" s="280"/>
      <c r="EP130" s="280"/>
      <c r="EQ130" s="280"/>
      <c r="ER130" s="280"/>
      <c r="ES130" s="280"/>
      <c r="ET130" s="280"/>
      <c r="EU130" s="280"/>
      <c r="EV130" s="280"/>
      <c r="EW130" s="280"/>
      <c r="EX130" s="280"/>
      <c r="EY130" s="280"/>
      <c r="EZ130" s="280"/>
      <c r="FA130" s="280"/>
      <c r="FB130" s="280"/>
      <c r="FC130" s="280"/>
      <c r="FD130" s="280"/>
      <c r="FE130" s="280"/>
      <c r="FF130" s="280"/>
      <c r="FG130" s="280"/>
      <c r="FH130" s="280"/>
      <c r="FI130" s="280"/>
      <c r="FJ130" s="280"/>
      <c r="FK130" s="280"/>
      <c r="FL130" s="280"/>
      <c r="FM130" s="280"/>
      <c r="FN130" s="280"/>
      <c r="FO130" s="280"/>
      <c r="FP130" s="280"/>
      <c r="FQ130" s="280"/>
      <c r="FR130" s="280"/>
      <c r="FS130" s="280"/>
      <c r="FT130" s="280"/>
      <c r="FU130" s="280"/>
      <c r="FV130" s="280"/>
      <c r="FW130" s="280"/>
      <c r="FX130" s="280"/>
      <c r="FY130" s="280"/>
      <c r="FZ130" s="280"/>
      <c r="GA130" s="280"/>
      <c r="GB130" s="280"/>
      <c r="GC130" s="280"/>
      <c r="GD130" s="280"/>
      <c r="GE130" s="280"/>
      <c r="GF130" s="280"/>
      <c r="GG130" s="280"/>
      <c r="GH130" s="280"/>
      <c r="GI130" s="280"/>
      <c r="GJ130" s="280"/>
      <c r="GK130" s="280"/>
      <c r="GL130" s="280"/>
      <c r="GM130" s="280"/>
      <c r="GN130" s="280"/>
      <c r="GO130" s="280"/>
      <c r="GP130" s="280"/>
      <c r="GQ130" s="280"/>
      <c r="GR130" s="280"/>
      <c r="GS130" s="280"/>
      <c r="GT130" s="280"/>
      <c r="GU130" s="280"/>
      <c r="GV130" s="280"/>
      <c r="GW130" s="280"/>
      <c r="GX130" s="280"/>
      <c r="GY130" s="280"/>
      <c r="GZ130" s="280"/>
      <c r="HA130" s="280"/>
      <c r="HB130" s="280"/>
      <c r="HC130" s="280"/>
      <c r="HD130" s="280"/>
      <c r="HE130" s="280"/>
      <c r="HF130" s="280"/>
      <c r="HG130" s="280"/>
      <c r="HH130" s="280"/>
      <c r="HI130" s="280"/>
      <c r="HJ130" s="280"/>
      <c r="HK130" s="280"/>
      <c r="HL130" s="280"/>
      <c r="HM130" s="280"/>
      <c r="HN130" s="280"/>
      <c r="HO130" s="280"/>
      <c r="HP130" s="280"/>
      <c r="HQ130" s="280"/>
      <c r="HR130" s="280"/>
      <c r="HS130" s="280"/>
      <c r="HT130" s="280"/>
      <c r="HU130" s="280"/>
      <c r="HV130" s="280"/>
      <c r="HW130" s="280"/>
      <c r="HX130" s="280"/>
      <c r="HY130" s="280"/>
      <c r="HZ130" s="280"/>
      <c r="IA130" s="280"/>
      <c r="IB130" s="280"/>
      <c r="IC130" s="280"/>
      <c r="ID130" s="280"/>
      <c r="IE130" s="280"/>
      <c r="IF130" s="280"/>
      <c r="IG130" s="280"/>
      <c r="IH130" s="280"/>
      <c r="II130" s="280"/>
      <c r="IJ130" s="280"/>
    </row>
    <row r="131" spans="1:244" s="21" customFormat="1">
      <c r="A131" s="241"/>
      <c r="B131" s="288"/>
      <c r="C131" s="416"/>
      <c r="D131" s="944"/>
      <c r="E131" s="282"/>
      <c r="F131" s="27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280"/>
      <c r="BW131" s="280"/>
      <c r="BX131" s="280"/>
      <c r="BY131" s="280"/>
      <c r="BZ131" s="280"/>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80"/>
      <c r="DQ131" s="280"/>
      <c r="DR131" s="280"/>
      <c r="DS131" s="280"/>
      <c r="DT131" s="280"/>
      <c r="DU131" s="280"/>
      <c r="DV131" s="280"/>
      <c r="DW131" s="280"/>
      <c r="DX131" s="280"/>
      <c r="DY131" s="280"/>
      <c r="DZ131" s="280"/>
      <c r="EA131" s="280"/>
      <c r="EB131" s="280"/>
      <c r="EC131" s="280"/>
      <c r="ED131" s="280"/>
      <c r="EE131" s="280"/>
      <c r="EF131" s="280"/>
      <c r="EG131" s="280"/>
      <c r="EH131" s="280"/>
      <c r="EI131" s="280"/>
      <c r="EJ131" s="280"/>
      <c r="EK131" s="280"/>
      <c r="EL131" s="280"/>
      <c r="EM131" s="280"/>
      <c r="EN131" s="280"/>
      <c r="EO131" s="280"/>
      <c r="EP131" s="280"/>
      <c r="EQ131" s="280"/>
      <c r="ER131" s="280"/>
      <c r="ES131" s="280"/>
      <c r="ET131" s="280"/>
      <c r="EU131" s="280"/>
      <c r="EV131" s="280"/>
      <c r="EW131" s="280"/>
      <c r="EX131" s="280"/>
      <c r="EY131" s="280"/>
      <c r="EZ131" s="280"/>
      <c r="FA131" s="280"/>
      <c r="FB131" s="280"/>
      <c r="FC131" s="280"/>
      <c r="FD131" s="280"/>
      <c r="FE131" s="280"/>
      <c r="FF131" s="280"/>
      <c r="FG131" s="280"/>
      <c r="FH131" s="280"/>
      <c r="FI131" s="280"/>
      <c r="FJ131" s="280"/>
      <c r="FK131" s="280"/>
      <c r="FL131" s="280"/>
      <c r="FM131" s="280"/>
      <c r="FN131" s="280"/>
      <c r="FO131" s="280"/>
      <c r="FP131" s="280"/>
      <c r="FQ131" s="280"/>
      <c r="FR131" s="280"/>
      <c r="FS131" s="280"/>
      <c r="FT131" s="280"/>
      <c r="FU131" s="280"/>
      <c r="FV131" s="280"/>
      <c r="FW131" s="280"/>
      <c r="FX131" s="280"/>
      <c r="FY131" s="280"/>
      <c r="FZ131" s="280"/>
      <c r="GA131" s="280"/>
      <c r="GB131" s="280"/>
      <c r="GC131" s="280"/>
      <c r="GD131" s="280"/>
      <c r="GE131" s="280"/>
      <c r="GF131" s="280"/>
      <c r="GG131" s="280"/>
      <c r="GH131" s="280"/>
      <c r="GI131" s="280"/>
      <c r="GJ131" s="280"/>
      <c r="GK131" s="280"/>
      <c r="GL131" s="280"/>
      <c r="GM131" s="280"/>
      <c r="GN131" s="280"/>
      <c r="GO131" s="280"/>
      <c r="GP131" s="280"/>
      <c r="GQ131" s="280"/>
      <c r="GR131" s="280"/>
      <c r="GS131" s="280"/>
      <c r="GT131" s="280"/>
      <c r="GU131" s="280"/>
      <c r="GV131" s="280"/>
      <c r="GW131" s="280"/>
      <c r="GX131" s="280"/>
      <c r="GY131" s="280"/>
      <c r="GZ131" s="280"/>
      <c r="HA131" s="280"/>
      <c r="HB131" s="280"/>
      <c r="HC131" s="280"/>
      <c r="HD131" s="280"/>
      <c r="HE131" s="280"/>
      <c r="HF131" s="280"/>
      <c r="HG131" s="280"/>
      <c r="HH131" s="280"/>
      <c r="HI131" s="280"/>
      <c r="HJ131" s="280"/>
      <c r="HK131" s="280"/>
      <c r="HL131" s="280"/>
      <c r="HM131" s="280"/>
      <c r="HN131" s="280"/>
      <c r="HO131" s="280"/>
      <c r="HP131" s="280"/>
      <c r="HQ131" s="280"/>
      <c r="HR131" s="280"/>
      <c r="HS131" s="280"/>
      <c r="HT131" s="280"/>
      <c r="HU131" s="280"/>
      <c r="HV131" s="280"/>
      <c r="HW131" s="280"/>
      <c r="HX131" s="280"/>
      <c r="HY131" s="280"/>
      <c r="HZ131" s="280"/>
      <c r="IA131" s="280"/>
      <c r="IB131" s="280"/>
      <c r="IC131" s="280"/>
      <c r="ID131" s="280"/>
      <c r="IE131" s="280"/>
      <c r="IF131" s="280"/>
      <c r="IG131" s="280"/>
      <c r="IH131" s="280"/>
      <c r="II131" s="280"/>
      <c r="IJ131" s="280"/>
    </row>
    <row r="132" spans="1:244" s="21" customFormat="1">
      <c r="A132" s="241"/>
      <c r="B132" s="288"/>
      <c r="C132" s="416"/>
      <c r="D132" s="944"/>
      <c r="E132" s="282"/>
      <c r="F132" s="27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280"/>
      <c r="BW132" s="280"/>
      <c r="BX132" s="280"/>
      <c r="BY132" s="280"/>
      <c r="BZ132" s="280"/>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80"/>
      <c r="DQ132" s="280"/>
      <c r="DR132" s="280"/>
      <c r="DS132" s="280"/>
      <c r="DT132" s="280"/>
      <c r="DU132" s="280"/>
      <c r="DV132" s="280"/>
      <c r="DW132" s="280"/>
      <c r="DX132" s="280"/>
      <c r="DY132" s="280"/>
      <c r="DZ132" s="280"/>
      <c r="EA132" s="280"/>
      <c r="EB132" s="280"/>
      <c r="EC132" s="280"/>
      <c r="ED132" s="280"/>
      <c r="EE132" s="280"/>
      <c r="EF132" s="280"/>
      <c r="EG132" s="280"/>
      <c r="EH132" s="280"/>
      <c r="EI132" s="280"/>
      <c r="EJ132" s="280"/>
      <c r="EK132" s="280"/>
      <c r="EL132" s="280"/>
      <c r="EM132" s="280"/>
      <c r="EN132" s="280"/>
      <c r="EO132" s="280"/>
      <c r="EP132" s="280"/>
      <c r="EQ132" s="280"/>
      <c r="ER132" s="280"/>
      <c r="ES132" s="280"/>
      <c r="ET132" s="280"/>
      <c r="EU132" s="280"/>
      <c r="EV132" s="280"/>
      <c r="EW132" s="280"/>
      <c r="EX132" s="280"/>
      <c r="EY132" s="280"/>
      <c r="EZ132" s="280"/>
      <c r="FA132" s="280"/>
      <c r="FB132" s="280"/>
      <c r="FC132" s="280"/>
      <c r="FD132" s="280"/>
      <c r="FE132" s="280"/>
      <c r="FF132" s="280"/>
      <c r="FG132" s="280"/>
      <c r="FH132" s="280"/>
      <c r="FI132" s="280"/>
      <c r="FJ132" s="280"/>
      <c r="FK132" s="280"/>
      <c r="FL132" s="280"/>
      <c r="FM132" s="280"/>
      <c r="FN132" s="280"/>
      <c r="FO132" s="280"/>
      <c r="FP132" s="280"/>
      <c r="FQ132" s="280"/>
      <c r="FR132" s="280"/>
      <c r="FS132" s="280"/>
      <c r="FT132" s="280"/>
      <c r="FU132" s="280"/>
      <c r="FV132" s="280"/>
      <c r="FW132" s="280"/>
      <c r="FX132" s="280"/>
      <c r="FY132" s="280"/>
      <c r="FZ132" s="280"/>
      <c r="GA132" s="280"/>
      <c r="GB132" s="280"/>
      <c r="GC132" s="280"/>
      <c r="GD132" s="280"/>
      <c r="GE132" s="280"/>
      <c r="GF132" s="280"/>
      <c r="GG132" s="280"/>
      <c r="GH132" s="280"/>
      <c r="GI132" s="280"/>
      <c r="GJ132" s="280"/>
      <c r="GK132" s="280"/>
      <c r="GL132" s="280"/>
      <c r="GM132" s="280"/>
      <c r="GN132" s="280"/>
      <c r="GO132" s="280"/>
      <c r="GP132" s="280"/>
      <c r="GQ132" s="280"/>
      <c r="GR132" s="280"/>
      <c r="GS132" s="280"/>
      <c r="GT132" s="280"/>
      <c r="GU132" s="280"/>
      <c r="GV132" s="280"/>
      <c r="GW132" s="280"/>
      <c r="GX132" s="280"/>
      <c r="GY132" s="280"/>
      <c r="GZ132" s="280"/>
      <c r="HA132" s="280"/>
      <c r="HB132" s="280"/>
      <c r="HC132" s="280"/>
      <c r="HD132" s="280"/>
      <c r="HE132" s="280"/>
      <c r="HF132" s="280"/>
      <c r="HG132" s="280"/>
      <c r="HH132" s="280"/>
      <c r="HI132" s="280"/>
      <c r="HJ132" s="280"/>
      <c r="HK132" s="280"/>
      <c r="HL132" s="280"/>
      <c r="HM132" s="280"/>
      <c r="HN132" s="280"/>
      <c r="HO132" s="280"/>
      <c r="HP132" s="280"/>
      <c r="HQ132" s="280"/>
      <c r="HR132" s="280"/>
      <c r="HS132" s="280"/>
      <c r="HT132" s="280"/>
      <c r="HU132" s="280"/>
      <c r="HV132" s="280"/>
      <c r="HW132" s="280"/>
      <c r="HX132" s="280"/>
      <c r="HY132" s="280"/>
      <c r="HZ132" s="280"/>
      <c r="IA132" s="280"/>
      <c r="IB132" s="280"/>
      <c r="IC132" s="280"/>
      <c r="ID132" s="280"/>
      <c r="IE132" s="280"/>
      <c r="IF132" s="280"/>
      <c r="IG132" s="280"/>
      <c r="IH132" s="280"/>
      <c r="II132" s="280"/>
      <c r="IJ132" s="280"/>
    </row>
    <row r="133" spans="1:244" s="21" customFormat="1">
      <c r="A133" s="241"/>
      <c r="B133" s="286"/>
      <c r="C133" s="416"/>
      <c r="D133" s="944"/>
      <c r="E133" s="282"/>
      <c r="F133" s="270"/>
      <c r="G133" s="280"/>
      <c r="H133" s="280"/>
      <c r="I133" s="280"/>
      <c r="J133" s="280"/>
      <c r="K133" s="280"/>
      <c r="L133" s="280"/>
      <c r="M133" s="280"/>
      <c r="N133" s="280"/>
      <c r="O133" s="280"/>
      <c r="P133" s="280"/>
      <c r="Q133" s="280"/>
      <c r="R133" s="280"/>
      <c r="S133" s="280"/>
      <c r="T133" s="280"/>
      <c r="U133" s="280"/>
      <c r="V133" s="280"/>
      <c r="W133" s="280"/>
      <c r="X133" s="280"/>
      <c r="Y133" s="280"/>
      <c r="Z133" s="280"/>
      <c r="AA133" s="280"/>
      <c r="AB133" s="280"/>
      <c r="AC133" s="280"/>
      <c r="AD133" s="280"/>
      <c r="AE133" s="280"/>
      <c r="AF133" s="280"/>
      <c r="AG133" s="280"/>
      <c r="AH133" s="280"/>
      <c r="AI133" s="280"/>
      <c r="AJ133" s="280"/>
      <c r="AK133" s="280"/>
      <c r="AL133" s="280"/>
      <c r="AM133" s="280"/>
      <c r="AN133" s="280"/>
      <c r="AO133" s="280"/>
      <c r="AP133" s="280"/>
      <c r="AQ133" s="280"/>
      <c r="AR133" s="280"/>
      <c r="AS133" s="280"/>
      <c r="AT133" s="280"/>
      <c r="AU133" s="280"/>
      <c r="AV133" s="280"/>
      <c r="AW133" s="280"/>
      <c r="AX133" s="280"/>
      <c r="AY133" s="280"/>
      <c r="AZ133" s="280"/>
      <c r="BA133" s="280"/>
      <c r="BB133" s="280"/>
      <c r="BC133" s="280"/>
      <c r="BD133" s="280"/>
      <c r="BE133" s="280"/>
      <c r="BF133" s="280"/>
      <c r="BG133" s="280"/>
      <c r="BH133" s="280"/>
      <c r="BI133" s="280"/>
      <c r="BJ133" s="280"/>
      <c r="BK133" s="280"/>
      <c r="BL133" s="280"/>
      <c r="BM133" s="280"/>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80"/>
      <c r="DQ133" s="280"/>
      <c r="DR133" s="280"/>
      <c r="DS133" s="280"/>
      <c r="DT133" s="280"/>
      <c r="DU133" s="280"/>
      <c r="DV133" s="280"/>
      <c r="DW133" s="280"/>
      <c r="DX133" s="280"/>
      <c r="DY133" s="280"/>
      <c r="DZ133" s="280"/>
      <c r="EA133" s="280"/>
      <c r="EB133" s="280"/>
      <c r="EC133" s="280"/>
      <c r="ED133" s="280"/>
      <c r="EE133" s="280"/>
      <c r="EF133" s="280"/>
      <c r="EG133" s="280"/>
      <c r="EH133" s="280"/>
      <c r="EI133" s="280"/>
      <c r="EJ133" s="280"/>
      <c r="EK133" s="280"/>
      <c r="EL133" s="280"/>
      <c r="EM133" s="280"/>
      <c r="EN133" s="280"/>
      <c r="EO133" s="280"/>
      <c r="EP133" s="280"/>
      <c r="EQ133" s="280"/>
      <c r="ER133" s="280"/>
      <c r="ES133" s="280"/>
      <c r="ET133" s="280"/>
      <c r="EU133" s="280"/>
      <c r="EV133" s="280"/>
      <c r="EW133" s="280"/>
      <c r="EX133" s="280"/>
      <c r="EY133" s="280"/>
      <c r="EZ133" s="280"/>
      <c r="FA133" s="280"/>
      <c r="FB133" s="280"/>
      <c r="FC133" s="280"/>
      <c r="FD133" s="280"/>
      <c r="FE133" s="280"/>
      <c r="FF133" s="280"/>
      <c r="FG133" s="280"/>
      <c r="FH133" s="280"/>
      <c r="FI133" s="280"/>
      <c r="FJ133" s="280"/>
      <c r="FK133" s="280"/>
      <c r="FL133" s="280"/>
      <c r="FM133" s="280"/>
      <c r="FN133" s="280"/>
      <c r="FO133" s="280"/>
      <c r="FP133" s="280"/>
      <c r="FQ133" s="280"/>
      <c r="FR133" s="280"/>
      <c r="FS133" s="280"/>
      <c r="FT133" s="280"/>
      <c r="FU133" s="280"/>
      <c r="FV133" s="280"/>
      <c r="FW133" s="280"/>
      <c r="FX133" s="280"/>
      <c r="FY133" s="280"/>
      <c r="FZ133" s="280"/>
      <c r="GA133" s="280"/>
      <c r="GB133" s="280"/>
      <c r="GC133" s="280"/>
      <c r="GD133" s="280"/>
      <c r="GE133" s="280"/>
      <c r="GF133" s="280"/>
      <c r="GG133" s="280"/>
      <c r="GH133" s="280"/>
      <c r="GI133" s="280"/>
      <c r="GJ133" s="280"/>
      <c r="GK133" s="280"/>
      <c r="GL133" s="280"/>
      <c r="GM133" s="280"/>
      <c r="GN133" s="280"/>
      <c r="GO133" s="280"/>
      <c r="GP133" s="280"/>
      <c r="GQ133" s="280"/>
      <c r="GR133" s="280"/>
      <c r="GS133" s="280"/>
      <c r="GT133" s="280"/>
      <c r="GU133" s="280"/>
      <c r="GV133" s="280"/>
      <c r="GW133" s="280"/>
      <c r="GX133" s="280"/>
      <c r="GY133" s="280"/>
      <c r="GZ133" s="280"/>
      <c r="HA133" s="280"/>
      <c r="HB133" s="280"/>
      <c r="HC133" s="280"/>
      <c r="HD133" s="280"/>
      <c r="HE133" s="280"/>
      <c r="HF133" s="280"/>
      <c r="HG133" s="280"/>
      <c r="HH133" s="280"/>
      <c r="HI133" s="280"/>
      <c r="HJ133" s="280"/>
      <c r="HK133" s="280"/>
      <c r="HL133" s="280"/>
      <c r="HM133" s="280"/>
      <c r="HN133" s="280"/>
      <c r="HO133" s="280"/>
      <c r="HP133" s="280"/>
      <c r="HQ133" s="280"/>
      <c r="HR133" s="280"/>
      <c r="HS133" s="280"/>
      <c r="HT133" s="280"/>
      <c r="HU133" s="280"/>
      <c r="HV133" s="280"/>
      <c r="HW133" s="280"/>
      <c r="HX133" s="280"/>
      <c r="HY133" s="280"/>
      <c r="HZ133" s="280"/>
      <c r="IA133" s="280"/>
      <c r="IB133" s="280"/>
      <c r="IC133" s="280"/>
      <c r="ID133" s="280"/>
      <c r="IE133" s="280"/>
      <c r="IF133" s="280"/>
      <c r="IG133" s="280"/>
      <c r="IH133" s="280"/>
      <c r="II133" s="280"/>
      <c r="IJ133" s="280"/>
    </row>
    <row r="134" spans="1:244" s="21" customFormat="1">
      <c r="A134" s="241"/>
      <c r="B134" s="288"/>
      <c r="C134" s="416"/>
      <c r="D134" s="944"/>
      <c r="E134" s="282"/>
      <c r="F134" s="27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80"/>
      <c r="DQ134" s="280"/>
      <c r="DR134" s="280"/>
      <c r="DS134" s="280"/>
      <c r="DT134" s="280"/>
      <c r="DU134" s="280"/>
      <c r="DV134" s="280"/>
      <c r="DW134" s="280"/>
      <c r="DX134" s="280"/>
      <c r="DY134" s="280"/>
      <c r="DZ134" s="280"/>
      <c r="EA134" s="280"/>
      <c r="EB134" s="280"/>
      <c r="EC134" s="280"/>
      <c r="ED134" s="280"/>
      <c r="EE134" s="280"/>
      <c r="EF134" s="280"/>
      <c r="EG134" s="280"/>
      <c r="EH134" s="280"/>
      <c r="EI134" s="280"/>
      <c r="EJ134" s="280"/>
      <c r="EK134" s="280"/>
      <c r="EL134" s="280"/>
      <c r="EM134" s="280"/>
      <c r="EN134" s="280"/>
      <c r="EO134" s="280"/>
      <c r="EP134" s="280"/>
      <c r="EQ134" s="280"/>
      <c r="ER134" s="280"/>
      <c r="ES134" s="280"/>
      <c r="ET134" s="280"/>
      <c r="EU134" s="280"/>
      <c r="EV134" s="280"/>
      <c r="EW134" s="280"/>
      <c r="EX134" s="280"/>
      <c r="EY134" s="280"/>
      <c r="EZ134" s="280"/>
      <c r="FA134" s="280"/>
      <c r="FB134" s="280"/>
      <c r="FC134" s="280"/>
      <c r="FD134" s="280"/>
      <c r="FE134" s="280"/>
      <c r="FF134" s="280"/>
      <c r="FG134" s="280"/>
      <c r="FH134" s="280"/>
      <c r="FI134" s="280"/>
      <c r="FJ134" s="280"/>
      <c r="FK134" s="280"/>
      <c r="FL134" s="280"/>
      <c r="FM134" s="280"/>
      <c r="FN134" s="280"/>
      <c r="FO134" s="280"/>
      <c r="FP134" s="280"/>
      <c r="FQ134" s="280"/>
      <c r="FR134" s="280"/>
      <c r="FS134" s="280"/>
      <c r="FT134" s="280"/>
      <c r="FU134" s="280"/>
      <c r="FV134" s="280"/>
      <c r="FW134" s="280"/>
      <c r="FX134" s="280"/>
      <c r="FY134" s="280"/>
      <c r="FZ134" s="280"/>
      <c r="GA134" s="280"/>
      <c r="GB134" s="280"/>
      <c r="GC134" s="280"/>
      <c r="GD134" s="280"/>
      <c r="GE134" s="280"/>
      <c r="GF134" s="280"/>
      <c r="GG134" s="280"/>
      <c r="GH134" s="280"/>
      <c r="GI134" s="280"/>
      <c r="GJ134" s="280"/>
      <c r="GK134" s="280"/>
      <c r="GL134" s="280"/>
      <c r="GM134" s="280"/>
      <c r="GN134" s="280"/>
      <c r="GO134" s="280"/>
      <c r="GP134" s="280"/>
      <c r="GQ134" s="280"/>
      <c r="GR134" s="280"/>
      <c r="GS134" s="280"/>
      <c r="GT134" s="280"/>
      <c r="GU134" s="280"/>
      <c r="GV134" s="280"/>
      <c r="GW134" s="280"/>
      <c r="GX134" s="280"/>
      <c r="GY134" s="280"/>
      <c r="GZ134" s="280"/>
      <c r="HA134" s="280"/>
      <c r="HB134" s="280"/>
      <c r="HC134" s="280"/>
      <c r="HD134" s="280"/>
      <c r="HE134" s="280"/>
      <c r="HF134" s="280"/>
      <c r="HG134" s="280"/>
      <c r="HH134" s="280"/>
      <c r="HI134" s="280"/>
      <c r="HJ134" s="280"/>
      <c r="HK134" s="280"/>
      <c r="HL134" s="280"/>
      <c r="HM134" s="280"/>
      <c r="HN134" s="280"/>
      <c r="HO134" s="280"/>
      <c r="HP134" s="280"/>
      <c r="HQ134" s="280"/>
      <c r="HR134" s="280"/>
      <c r="HS134" s="280"/>
      <c r="HT134" s="280"/>
      <c r="HU134" s="280"/>
      <c r="HV134" s="280"/>
      <c r="HW134" s="280"/>
      <c r="HX134" s="280"/>
      <c r="HY134" s="280"/>
      <c r="HZ134" s="280"/>
      <c r="IA134" s="280"/>
      <c r="IB134" s="280"/>
      <c r="IC134" s="280"/>
      <c r="ID134" s="280"/>
      <c r="IE134" s="280"/>
      <c r="IF134" s="280"/>
      <c r="IG134" s="280"/>
      <c r="IH134" s="280"/>
      <c r="II134" s="280"/>
      <c r="IJ134" s="280"/>
    </row>
    <row r="135" spans="1:244" s="21" customFormat="1">
      <c r="A135" s="241"/>
      <c r="B135" s="286"/>
      <c r="C135" s="416"/>
      <c r="D135" s="944"/>
      <c r="E135" s="282"/>
      <c r="F135" s="27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0"/>
      <c r="AF135" s="280"/>
      <c r="AG135" s="280"/>
      <c r="AH135" s="280"/>
      <c r="AI135" s="280"/>
      <c r="AJ135" s="280"/>
      <c r="AK135" s="280"/>
      <c r="AL135" s="280"/>
      <c r="AM135" s="280"/>
      <c r="AN135" s="280"/>
      <c r="AO135" s="280"/>
      <c r="AP135" s="280"/>
      <c r="AQ135" s="280"/>
      <c r="AR135" s="280"/>
      <c r="AS135" s="280"/>
      <c r="AT135" s="280"/>
      <c r="AU135" s="280"/>
      <c r="AV135" s="280"/>
      <c r="AW135" s="280"/>
      <c r="AX135" s="280"/>
      <c r="AY135" s="280"/>
      <c r="AZ135" s="280"/>
      <c r="BA135" s="280"/>
      <c r="BB135" s="280"/>
      <c r="BC135" s="280"/>
      <c r="BD135" s="280"/>
      <c r="BE135" s="280"/>
      <c r="BF135" s="280"/>
      <c r="BG135" s="280"/>
      <c r="BH135" s="280"/>
      <c r="BI135" s="280"/>
      <c r="BJ135" s="280"/>
      <c r="BK135" s="280"/>
      <c r="BL135" s="280"/>
      <c r="BM135" s="280"/>
      <c r="BN135" s="280"/>
      <c r="BO135" s="280"/>
      <c r="BP135" s="280"/>
      <c r="BQ135" s="280"/>
      <c r="BR135" s="280"/>
      <c r="BS135" s="280"/>
      <c r="BT135" s="280"/>
      <c r="BU135" s="280"/>
      <c r="BV135" s="280"/>
      <c r="BW135" s="280"/>
      <c r="BX135" s="280"/>
      <c r="BY135" s="280"/>
      <c r="BZ135" s="280"/>
      <c r="CA135" s="280"/>
      <c r="CB135" s="280"/>
      <c r="CC135" s="280"/>
      <c r="CD135" s="280"/>
      <c r="CE135" s="280"/>
      <c r="CF135" s="280"/>
      <c r="CG135" s="280"/>
      <c r="CH135" s="280"/>
      <c r="CI135" s="280"/>
      <c r="CJ135" s="280"/>
      <c r="CK135" s="280"/>
      <c r="CL135" s="280"/>
      <c r="CM135" s="280"/>
      <c r="CN135" s="280"/>
      <c r="CO135" s="280"/>
      <c r="CP135" s="280"/>
      <c r="CQ135" s="280"/>
      <c r="CR135" s="280"/>
      <c r="CS135" s="280"/>
      <c r="CT135" s="280"/>
      <c r="CU135" s="280"/>
      <c r="CV135" s="280"/>
      <c r="CW135" s="280"/>
      <c r="CX135" s="280"/>
      <c r="CY135" s="280"/>
      <c r="CZ135" s="280"/>
      <c r="DA135" s="280"/>
      <c r="DB135" s="280"/>
      <c r="DC135" s="280"/>
      <c r="DD135" s="280"/>
      <c r="DE135" s="280"/>
      <c r="DF135" s="280"/>
      <c r="DG135" s="280"/>
      <c r="DH135" s="280"/>
      <c r="DI135" s="280"/>
      <c r="DJ135" s="280"/>
      <c r="DK135" s="280"/>
      <c r="DL135" s="280"/>
      <c r="DM135" s="280"/>
      <c r="DN135" s="280"/>
      <c r="DO135" s="280"/>
      <c r="DP135" s="280"/>
      <c r="DQ135" s="280"/>
      <c r="DR135" s="280"/>
      <c r="DS135" s="280"/>
      <c r="DT135" s="280"/>
      <c r="DU135" s="280"/>
      <c r="DV135" s="280"/>
      <c r="DW135" s="280"/>
      <c r="DX135" s="280"/>
      <c r="DY135" s="280"/>
      <c r="DZ135" s="280"/>
      <c r="EA135" s="280"/>
      <c r="EB135" s="280"/>
      <c r="EC135" s="280"/>
      <c r="ED135" s="280"/>
      <c r="EE135" s="280"/>
      <c r="EF135" s="280"/>
      <c r="EG135" s="280"/>
      <c r="EH135" s="280"/>
      <c r="EI135" s="280"/>
      <c r="EJ135" s="280"/>
      <c r="EK135" s="280"/>
      <c r="EL135" s="280"/>
      <c r="EM135" s="280"/>
      <c r="EN135" s="280"/>
      <c r="EO135" s="280"/>
      <c r="EP135" s="280"/>
      <c r="EQ135" s="280"/>
      <c r="ER135" s="280"/>
      <c r="ES135" s="280"/>
      <c r="ET135" s="280"/>
      <c r="EU135" s="280"/>
      <c r="EV135" s="280"/>
      <c r="EW135" s="280"/>
      <c r="EX135" s="280"/>
      <c r="EY135" s="280"/>
      <c r="EZ135" s="280"/>
      <c r="FA135" s="280"/>
      <c r="FB135" s="280"/>
      <c r="FC135" s="280"/>
      <c r="FD135" s="280"/>
      <c r="FE135" s="280"/>
      <c r="FF135" s="280"/>
      <c r="FG135" s="280"/>
      <c r="FH135" s="280"/>
      <c r="FI135" s="280"/>
      <c r="FJ135" s="280"/>
      <c r="FK135" s="280"/>
      <c r="FL135" s="280"/>
      <c r="FM135" s="280"/>
      <c r="FN135" s="280"/>
      <c r="FO135" s="280"/>
      <c r="FP135" s="280"/>
      <c r="FQ135" s="280"/>
      <c r="FR135" s="280"/>
      <c r="FS135" s="280"/>
      <c r="FT135" s="280"/>
      <c r="FU135" s="280"/>
      <c r="FV135" s="280"/>
      <c r="FW135" s="280"/>
      <c r="FX135" s="280"/>
      <c r="FY135" s="280"/>
      <c r="FZ135" s="280"/>
      <c r="GA135" s="280"/>
      <c r="GB135" s="280"/>
      <c r="GC135" s="280"/>
      <c r="GD135" s="280"/>
      <c r="GE135" s="280"/>
      <c r="GF135" s="280"/>
      <c r="GG135" s="280"/>
      <c r="GH135" s="280"/>
      <c r="GI135" s="280"/>
      <c r="GJ135" s="280"/>
      <c r="GK135" s="280"/>
      <c r="GL135" s="280"/>
      <c r="GM135" s="280"/>
      <c r="GN135" s="280"/>
      <c r="GO135" s="280"/>
      <c r="GP135" s="280"/>
      <c r="GQ135" s="280"/>
      <c r="GR135" s="280"/>
      <c r="GS135" s="280"/>
      <c r="GT135" s="280"/>
      <c r="GU135" s="280"/>
      <c r="GV135" s="280"/>
      <c r="GW135" s="280"/>
      <c r="GX135" s="280"/>
      <c r="GY135" s="280"/>
      <c r="GZ135" s="280"/>
      <c r="HA135" s="280"/>
      <c r="HB135" s="280"/>
      <c r="HC135" s="280"/>
      <c r="HD135" s="280"/>
      <c r="HE135" s="280"/>
      <c r="HF135" s="280"/>
      <c r="HG135" s="280"/>
      <c r="HH135" s="280"/>
      <c r="HI135" s="280"/>
      <c r="HJ135" s="280"/>
      <c r="HK135" s="280"/>
      <c r="HL135" s="280"/>
      <c r="HM135" s="280"/>
      <c r="HN135" s="280"/>
      <c r="HO135" s="280"/>
      <c r="HP135" s="280"/>
      <c r="HQ135" s="280"/>
      <c r="HR135" s="280"/>
      <c r="HS135" s="280"/>
      <c r="HT135" s="280"/>
      <c r="HU135" s="280"/>
      <c r="HV135" s="280"/>
      <c r="HW135" s="280"/>
      <c r="HX135" s="280"/>
      <c r="HY135" s="280"/>
      <c r="HZ135" s="280"/>
      <c r="IA135" s="280"/>
      <c r="IB135" s="280"/>
      <c r="IC135" s="280"/>
      <c r="ID135" s="280"/>
      <c r="IE135" s="280"/>
      <c r="IF135" s="280"/>
      <c r="IG135" s="280"/>
      <c r="IH135" s="280"/>
      <c r="II135" s="280"/>
      <c r="IJ135" s="280"/>
    </row>
    <row r="136" spans="1:244" s="21" customFormat="1">
      <c r="A136" s="241"/>
      <c r="B136" s="286"/>
      <c r="C136" s="416"/>
      <c r="D136" s="944"/>
      <c r="E136" s="282"/>
      <c r="F136" s="27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0"/>
      <c r="AF136" s="280"/>
      <c r="AG136" s="280"/>
      <c r="AH136" s="280"/>
      <c r="AI136" s="280"/>
      <c r="AJ136" s="280"/>
      <c r="AK136" s="280"/>
      <c r="AL136" s="280"/>
      <c r="AM136" s="280"/>
      <c r="AN136" s="280"/>
      <c r="AO136" s="280"/>
      <c r="AP136" s="280"/>
      <c r="AQ136" s="280"/>
      <c r="AR136" s="280"/>
      <c r="AS136" s="280"/>
      <c r="AT136" s="280"/>
      <c r="AU136" s="280"/>
      <c r="AV136" s="280"/>
      <c r="AW136" s="280"/>
      <c r="AX136" s="280"/>
      <c r="AY136" s="280"/>
      <c r="AZ136" s="280"/>
      <c r="BA136" s="280"/>
      <c r="BB136" s="280"/>
      <c r="BC136" s="280"/>
      <c r="BD136" s="280"/>
      <c r="BE136" s="280"/>
      <c r="BF136" s="280"/>
      <c r="BG136" s="280"/>
      <c r="BH136" s="280"/>
      <c r="BI136" s="280"/>
      <c r="BJ136" s="280"/>
      <c r="BK136" s="280"/>
      <c r="BL136" s="280"/>
      <c r="BM136" s="280"/>
      <c r="BN136" s="280"/>
      <c r="BO136" s="280"/>
      <c r="BP136" s="280"/>
      <c r="BQ136" s="280"/>
      <c r="BR136" s="280"/>
      <c r="BS136" s="280"/>
      <c r="BT136" s="280"/>
      <c r="BU136" s="280"/>
      <c r="BV136" s="280"/>
      <c r="BW136" s="280"/>
      <c r="BX136" s="280"/>
      <c r="BY136" s="280"/>
      <c r="BZ136" s="280"/>
      <c r="CA136" s="280"/>
      <c r="CB136" s="280"/>
      <c r="CC136" s="280"/>
      <c r="CD136" s="280"/>
      <c r="CE136" s="280"/>
      <c r="CF136" s="280"/>
      <c r="CG136" s="280"/>
      <c r="CH136" s="280"/>
      <c r="CI136" s="280"/>
      <c r="CJ136" s="280"/>
      <c r="CK136" s="280"/>
      <c r="CL136" s="280"/>
      <c r="CM136" s="280"/>
      <c r="CN136" s="280"/>
      <c r="CO136" s="280"/>
      <c r="CP136" s="280"/>
      <c r="CQ136" s="280"/>
      <c r="CR136" s="280"/>
      <c r="CS136" s="280"/>
      <c r="CT136" s="280"/>
      <c r="CU136" s="280"/>
      <c r="CV136" s="280"/>
      <c r="CW136" s="280"/>
      <c r="CX136" s="280"/>
      <c r="CY136" s="280"/>
      <c r="CZ136" s="280"/>
      <c r="DA136" s="280"/>
      <c r="DB136" s="280"/>
      <c r="DC136" s="280"/>
      <c r="DD136" s="280"/>
      <c r="DE136" s="280"/>
      <c r="DF136" s="280"/>
      <c r="DG136" s="280"/>
      <c r="DH136" s="280"/>
      <c r="DI136" s="280"/>
      <c r="DJ136" s="280"/>
      <c r="DK136" s="280"/>
      <c r="DL136" s="280"/>
      <c r="DM136" s="280"/>
      <c r="DN136" s="280"/>
      <c r="DO136" s="280"/>
      <c r="DP136" s="280"/>
      <c r="DQ136" s="280"/>
      <c r="DR136" s="280"/>
      <c r="DS136" s="280"/>
      <c r="DT136" s="280"/>
      <c r="DU136" s="280"/>
      <c r="DV136" s="280"/>
      <c r="DW136" s="280"/>
      <c r="DX136" s="280"/>
      <c r="DY136" s="280"/>
      <c r="DZ136" s="280"/>
      <c r="EA136" s="280"/>
      <c r="EB136" s="280"/>
      <c r="EC136" s="280"/>
      <c r="ED136" s="280"/>
      <c r="EE136" s="280"/>
      <c r="EF136" s="280"/>
      <c r="EG136" s="280"/>
      <c r="EH136" s="280"/>
      <c r="EI136" s="280"/>
      <c r="EJ136" s="280"/>
      <c r="EK136" s="280"/>
      <c r="EL136" s="280"/>
      <c r="EM136" s="280"/>
      <c r="EN136" s="280"/>
      <c r="EO136" s="280"/>
      <c r="EP136" s="280"/>
      <c r="EQ136" s="280"/>
      <c r="ER136" s="280"/>
      <c r="ES136" s="280"/>
      <c r="ET136" s="280"/>
      <c r="EU136" s="280"/>
      <c r="EV136" s="280"/>
      <c r="EW136" s="280"/>
      <c r="EX136" s="280"/>
      <c r="EY136" s="280"/>
      <c r="EZ136" s="280"/>
      <c r="FA136" s="280"/>
      <c r="FB136" s="280"/>
      <c r="FC136" s="280"/>
      <c r="FD136" s="280"/>
      <c r="FE136" s="280"/>
      <c r="FF136" s="280"/>
      <c r="FG136" s="280"/>
      <c r="FH136" s="280"/>
      <c r="FI136" s="280"/>
      <c r="FJ136" s="280"/>
      <c r="FK136" s="280"/>
      <c r="FL136" s="280"/>
      <c r="FM136" s="280"/>
      <c r="FN136" s="280"/>
      <c r="FO136" s="280"/>
      <c r="FP136" s="280"/>
      <c r="FQ136" s="280"/>
      <c r="FR136" s="280"/>
      <c r="FS136" s="280"/>
      <c r="FT136" s="280"/>
      <c r="FU136" s="280"/>
      <c r="FV136" s="280"/>
      <c r="FW136" s="280"/>
      <c r="FX136" s="280"/>
      <c r="FY136" s="280"/>
      <c r="FZ136" s="280"/>
      <c r="GA136" s="280"/>
      <c r="GB136" s="280"/>
      <c r="GC136" s="280"/>
      <c r="GD136" s="280"/>
      <c r="GE136" s="280"/>
      <c r="GF136" s="280"/>
      <c r="GG136" s="280"/>
      <c r="GH136" s="280"/>
      <c r="GI136" s="280"/>
      <c r="GJ136" s="280"/>
      <c r="GK136" s="280"/>
      <c r="GL136" s="280"/>
      <c r="GM136" s="280"/>
      <c r="GN136" s="280"/>
      <c r="GO136" s="280"/>
      <c r="GP136" s="280"/>
      <c r="GQ136" s="280"/>
      <c r="GR136" s="280"/>
      <c r="GS136" s="280"/>
      <c r="GT136" s="280"/>
      <c r="GU136" s="280"/>
      <c r="GV136" s="280"/>
      <c r="GW136" s="280"/>
      <c r="GX136" s="280"/>
      <c r="GY136" s="280"/>
      <c r="GZ136" s="280"/>
      <c r="HA136" s="280"/>
      <c r="HB136" s="280"/>
      <c r="HC136" s="280"/>
      <c r="HD136" s="280"/>
      <c r="HE136" s="280"/>
      <c r="HF136" s="280"/>
      <c r="HG136" s="280"/>
      <c r="HH136" s="280"/>
      <c r="HI136" s="280"/>
      <c r="HJ136" s="280"/>
      <c r="HK136" s="280"/>
      <c r="HL136" s="280"/>
      <c r="HM136" s="280"/>
      <c r="HN136" s="280"/>
      <c r="HO136" s="280"/>
      <c r="HP136" s="280"/>
      <c r="HQ136" s="280"/>
      <c r="HR136" s="280"/>
      <c r="HS136" s="280"/>
      <c r="HT136" s="280"/>
      <c r="HU136" s="280"/>
      <c r="HV136" s="280"/>
      <c r="HW136" s="280"/>
      <c r="HX136" s="280"/>
      <c r="HY136" s="280"/>
      <c r="HZ136" s="280"/>
      <c r="IA136" s="280"/>
      <c r="IB136" s="280"/>
      <c r="IC136" s="280"/>
      <c r="ID136" s="280"/>
      <c r="IE136" s="280"/>
      <c r="IF136" s="280"/>
      <c r="IG136" s="280"/>
      <c r="IH136" s="280"/>
      <c r="II136" s="280"/>
      <c r="IJ136" s="280"/>
    </row>
    <row r="137" spans="1:244" s="21" customFormat="1">
      <c r="A137" s="241"/>
      <c r="B137" s="286"/>
      <c r="C137" s="416"/>
      <c r="D137" s="944"/>
      <c r="E137" s="282"/>
      <c r="F137" s="27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0"/>
      <c r="BV137" s="280"/>
      <c r="BW137" s="280"/>
      <c r="BX137" s="280"/>
      <c r="BY137" s="280"/>
      <c r="BZ137" s="280"/>
      <c r="CA137" s="280"/>
      <c r="CB137" s="280"/>
      <c r="CC137" s="280"/>
      <c r="CD137" s="280"/>
      <c r="CE137" s="280"/>
      <c r="CF137" s="280"/>
      <c r="CG137" s="280"/>
      <c r="CH137" s="280"/>
      <c r="CI137" s="280"/>
      <c r="CJ137" s="280"/>
      <c r="CK137" s="280"/>
      <c r="CL137" s="280"/>
      <c r="CM137" s="280"/>
      <c r="CN137" s="280"/>
      <c r="CO137" s="280"/>
      <c r="CP137" s="280"/>
      <c r="CQ137" s="280"/>
      <c r="CR137" s="280"/>
      <c r="CS137" s="280"/>
      <c r="CT137" s="280"/>
      <c r="CU137" s="280"/>
      <c r="CV137" s="280"/>
      <c r="CW137" s="280"/>
      <c r="CX137" s="280"/>
      <c r="CY137" s="280"/>
      <c r="CZ137" s="280"/>
      <c r="DA137" s="280"/>
      <c r="DB137" s="280"/>
      <c r="DC137" s="280"/>
      <c r="DD137" s="280"/>
      <c r="DE137" s="280"/>
      <c r="DF137" s="280"/>
      <c r="DG137" s="280"/>
      <c r="DH137" s="280"/>
      <c r="DI137" s="280"/>
      <c r="DJ137" s="280"/>
      <c r="DK137" s="280"/>
      <c r="DL137" s="280"/>
      <c r="DM137" s="280"/>
      <c r="DN137" s="280"/>
      <c r="DO137" s="280"/>
      <c r="DP137" s="280"/>
      <c r="DQ137" s="280"/>
      <c r="DR137" s="280"/>
      <c r="DS137" s="280"/>
      <c r="DT137" s="280"/>
      <c r="DU137" s="280"/>
      <c r="DV137" s="280"/>
      <c r="DW137" s="280"/>
      <c r="DX137" s="280"/>
      <c r="DY137" s="280"/>
      <c r="DZ137" s="280"/>
      <c r="EA137" s="280"/>
      <c r="EB137" s="280"/>
      <c r="EC137" s="280"/>
      <c r="ED137" s="280"/>
      <c r="EE137" s="280"/>
      <c r="EF137" s="280"/>
      <c r="EG137" s="280"/>
      <c r="EH137" s="280"/>
      <c r="EI137" s="280"/>
      <c r="EJ137" s="280"/>
      <c r="EK137" s="280"/>
      <c r="EL137" s="280"/>
      <c r="EM137" s="280"/>
      <c r="EN137" s="280"/>
      <c r="EO137" s="280"/>
      <c r="EP137" s="280"/>
      <c r="EQ137" s="280"/>
      <c r="ER137" s="280"/>
      <c r="ES137" s="280"/>
      <c r="ET137" s="280"/>
      <c r="EU137" s="280"/>
      <c r="EV137" s="280"/>
      <c r="EW137" s="280"/>
      <c r="EX137" s="280"/>
      <c r="EY137" s="280"/>
      <c r="EZ137" s="280"/>
      <c r="FA137" s="280"/>
      <c r="FB137" s="280"/>
      <c r="FC137" s="280"/>
      <c r="FD137" s="280"/>
      <c r="FE137" s="280"/>
      <c r="FF137" s="280"/>
      <c r="FG137" s="280"/>
      <c r="FH137" s="280"/>
      <c r="FI137" s="280"/>
      <c r="FJ137" s="280"/>
      <c r="FK137" s="280"/>
      <c r="FL137" s="280"/>
      <c r="FM137" s="280"/>
      <c r="FN137" s="280"/>
      <c r="FO137" s="280"/>
      <c r="FP137" s="280"/>
      <c r="FQ137" s="280"/>
      <c r="FR137" s="280"/>
      <c r="FS137" s="280"/>
      <c r="FT137" s="280"/>
      <c r="FU137" s="280"/>
      <c r="FV137" s="280"/>
      <c r="FW137" s="280"/>
      <c r="FX137" s="280"/>
      <c r="FY137" s="280"/>
      <c r="FZ137" s="280"/>
      <c r="GA137" s="280"/>
      <c r="GB137" s="280"/>
      <c r="GC137" s="280"/>
      <c r="GD137" s="280"/>
      <c r="GE137" s="280"/>
      <c r="GF137" s="280"/>
      <c r="GG137" s="280"/>
      <c r="GH137" s="280"/>
      <c r="GI137" s="280"/>
      <c r="GJ137" s="280"/>
      <c r="GK137" s="280"/>
      <c r="GL137" s="280"/>
      <c r="GM137" s="280"/>
      <c r="GN137" s="280"/>
      <c r="GO137" s="280"/>
      <c r="GP137" s="280"/>
      <c r="GQ137" s="280"/>
      <c r="GR137" s="280"/>
      <c r="GS137" s="280"/>
      <c r="GT137" s="280"/>
      <c r="GU137" s="280"/>
      <c r="GV137" s="280"/>
      <c r="GW137" s="280"/>
      <c r="GX137" s="280"/>
      <c r="GY137" s="280"/>
      <c r="GZ137" s="280"/>
      <c r="HA137" s="280"/>
      <c r="HB137" s="280"/>
      <c r="HC137" s="280"/>
      <c r="HD137" s="280"/>
      <c r="HE137" s="280"/>
      <c r="HF137" s="280"/>
      <c r="HG137" s="280"/>
      <c r="HH137" s="280"/>
      <c r="HI137" s="280"/>
      <c r="HJ137" s="280"/>
      <c r="HK137" s="280"/>
      <c r="HL137" s="280"/>
      <c r="HM137" s="280"/>
      <c r="HN137" s="280"/>
      <c r="HO137" s="280"/>
      <c r="HP137" s="280"/>
      <c r="HQ137" s="280"/>
      <c r="HR137" s="280"/>
      <c r="HS137" s="280"/>
      <c r="HT137" s="280"/>
      <c r="HU137" s="280"/>
      <c r="HV137" s="280"/>
      <c r="HW137" s="280"/>
      <c r="HX137" s="280"/>
      <c r="HY137" s="280"/>
      <c r="HZ137" s="280"/>
      <c r="IA137" s="280"/>
      <c r="IB137" s="280"/>
      <c r="IC137" s="280"/>
      <c r="ID137" s="280"/>
      <c r="IE137" s="280"/>
      <c r="IF137" s="280"/>
      <c r="IG137" s="280"/>
      <c r="IH137" s="280"/>
      <c r="II137" s="280"/>
      <c r="IJ137" s="280"/>
    </row>
    <row r="138" spans="1:244" s="21" customFormat="1">
      <c r="A138" s="241"/>
      <c r="B138" s="286"/>
      <c r="C138" s="416"/>
      <c r="D138" s="944"/>
      <c r="E138" s="282"/>
      <c r="F138" s="27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80"/>
      <c r="AD138" s="280"/>
      <c r="AE138" s="280"/>
      <c r="AF138" s="280"/>
      <c r="AG138" s="280"/>
      <c r="AH138" s="280"/>
      <c r="AI138" s="280"/>
      <c r="AJ138" s="280"/>
      <c r="AK138" s="280"/>
      <c r="AL138" s="280"/>
      <c r="AM138" s="280"/>
      <c r="AN138" s="280"/>
      <c r="AO138" s="280"/>
      <c r="AP138" s="280"/>
      <c r="AQ138" s="280"/>
      <c r="AR138" s="280"/>
      <c r="AS138" s="280"/>
      <c r="AT138" s="280"/>
      <c r="AU138" s="280"/>
      <c r="AV138" s="280"/>
      <c r="AW138" s="280"/>
      <c r="AX138" s="280"/>
      <c r="AY138" s="280"/>
      <c r="AZ138" s="280"/>
      <c r="BA138" s="280"/>
      <c r="BB138" s="280"/>
      <c r="BC138" s="280"/>
      <c r="BD138" s="280"/>
      <c r="BE138" s="280"/>
      <c r="BF138" s="280"/>
      <c r="BG138" s="280"/>
      <c r="BH138" s="280"/>
      <c r="BI138" s="280"/>
      <c r="BJ138" s="280"/>
      <c r="BK138" s="280"/>
      <c r="BL138" s="280"/>
      <c r="BM138" s="280"/>
      <c r="BN138" s="280"/>
      <c r="BO138" s="280"/>
      <c r="BP138" s="280"/>
      <c r="BQ138" s="280"/>
      <c r="BR138" s="280"/>
      <c r="BS138" s="280"/>
      <c r="BT138" s="280"/>
      <c r="BU138" s="280"/>
      <c r="BV138" s="280"/>
      <c r="BW138" s="280"/>
      <c r="BX138" s="280"/>
      <c r="BY138" s="280"/>
      <c r="BZ138" s="280"/>
      <c r="CA138" s="280"/>
      <c r="CB138" s="280"/>
      <c r="CC138" s="280"/>
      <c r="CD138" s="280"/>
      <c r="CE138" s="280"/>
      <c r="CF138" s="280"/>
      <c r="CG138" s="280"/>
      <c r="CH138" s="280"/>
      <c r="CI138" s="280"/>
      <c r="CJ138" s="280"/>
      <c r="CK138" s="280"/>
      <c r="CL138" s="280"/>
      <c r="CM138" s="280"/>
      <c r="CN138" s="280"/>
      <c r="CO138" s="280"/>
      <c r="CP138" s="280"/>
      <c r="CQ138" s="280"/>
      <c r="CR138" s="280"/>
      <c r="CS138" s="280"/>
      <c r="CT138" s="280"/>
      <c r="CU138" s="280"/>
      <c r="CV138" s="280"/>
      <c r="CW138" s="280"/>
      <c r="CX138" s="280"/>
      <c r="CY138" s="280"/>
      <c r="CZ138" s="280"/>
      <c r="DA138" s="280"/>
      <c r="DB138" s="280"/>
      <c r="DC138" s="280"/>
      <c r="DD138" s="280"/>
      <c r="DE138" s="280"/>
      <c r="DF138" s="280"/>
      <c r="DG138" s="280"/>
      <c r="DH138" s="280"/>
      <c r="DI138" s="280"/>
      <c r="DJ138" s="280"/>
      <c r="DK138" s="280"/>
      <c r="DL138" s="280"/>
      <c r="DM138" s="280"/>
      <c r="DN138" s="280"/>
      <c r="DO138" s="280"/>
      <c r="DP138" s="280"/>
      <c r="DQ138" s="280"/>
      <c r="DR138" s="280"/>
      <c r="DS138" s="280"/>
      <c r="DT138" s="280"/>
      <c r="DU138" s="280"/>
      <c r="DV138" s="280"/>
      <c r="DW138" s="280"/>
      <c r="DX138" s="280"/>
      <c r="DY138" s="280"/>
      <c r="DZ138" s="280"/>
      <c r="EA138" s="280"/>
      <c r="EB138" s="280"/>
      <c r="EC138" s="280"/>
      <c r="ED138" s="280"/>
      <c r="EE138" s="280"/>
      <c r="EF138" s="280"/>
      <c r="EG138" s="280"/>
      <c r="EH138" s="280"/>
      <c r="EI138" s="280"/>
      <c r="EJ138" s="280"/>
      <c r="EK138" s="280"/>
      <c r="EL138" s="280"/>
      <c r="EM138" s="280"/>
      <c r="EN138" s="280"/>
      <c r="EO138" s="280"/>
      <c r="EP138" s="280"/>
      <c r="EQ138" s="280"/>
      <c r="ER138" s="280"/>
      <c r="ES138" s="280"/>
      <c r="ET138" s="280"/>
      <c r="EU138" s="280"/>
      <c r="EV138" s="280"/>
      <c r="EW138" s="280"/>
      <c r="EX138" s="280"/>
      <c r="EY138" s="280"/>
      <c r="EZ138" s="280"/>
      <c r="FA138" s="280"/>
      <c r="FB138" s="280"/>
      <c r="FC138" s="280"/>
      <c r="FD138" s="280"/>
      <c r="FE138" s="280"/>
      <c r="FF138" s="280"/>
      <c r="FG138" s="280"/>
      <c r="FH138" s="280"/>
      <c r="FI138" s="280"/>
      <c r="FJ138" s="280"/>
      <c r="FK138" s="280"/>
      <c r="FL138" s="280"/>
      <c r="FM138" s="280"/>
      <c r="FN138" s="280"/>
      <c r="FO138" s="280"/>
      <c r="FP138" s="280"/>
      <c r="FQ138" s="280"/>
      <c r="FR138" s="280"/>
      <c r="FS138" s="280"/>
      <c r="FT138" s="280"/>
      <c r="FU138" s="280"/>
      <c r="FV138" s="280"/>
      <c r="FW138" s="280"/>
      <c r="FX138" s="280"/>
      <c r="FY138" s="280"/>
      <c r="FZ138" s="280"/>
      <c r="GA138" s="280"/>
      <c r="GB138" s="280"/>
      <c r="GC138" s="280"/>
      <c r="GD138" s="280"/>
      <c r="GE138" s="280"/>
      <c r="GF138" s="280"/>
      <c r="GG138" s="280"/>
      <c r="GH138" s="280"/>
      <c r="GI138" s="280"/>
      <c r="GJ138" s="280"/>
      <c r="GK138" s="280"/>
      <c r="GL138" s="280"/>
      <c r="GM138" s="280"/>
      <c r="GN138" s="280"/>
      <c r="GO138" s="280"/>
      <c r="GP138" s="280"/>
      <c r="GQ138" s="280"/>
      <c r="GR138" s="280"/>
      <c r="GS138" s="280"/>
      <c r="GT138" s="280"/>
      <c r="GU138" s="280"/>
      <c r="GV138" s="280"/>
      <c r="GW138" s="280"/>
      <c r="GX138" s="280"/>
      <c r="GY138" s="280"/>
      <c r="GZ138" s="280"/>
      <c r="HA138" s="280"/>
      <c r="HB138" s="280"/>
      <c r="HC138" s="280"/>
      <c r="HD138" s="280"/>
      <c r="HE138" s="280"/>
      <c r="HF138" s="280"/>
      <c r="HG138" s="280"/>
      <c r="HH138" s="280"/>
      <c r="HI138" s="280"/>
      <c r="HJ138" s="280"/>
      <c r="HK138" s="280"/>
      <c r="HL138" s="280"/>
      <c r="HM138" s="280"/>
      <c r="HN138" s="280"/>
      <c r="HO138" s="280"/>
      <c r="HP138" s="280"/>
      <c r="HQ138" s="280"/>
      <c r="HR138" s="280"/>
      <c r="HS138" s="280"/>
      <c r="HT138" s="280"/>
      <c r="HU138" s="280"/>
      <c r="HV138" s="280"/>
      <c r="HW138" s="280"/>
      <c r="HX138" s="280"/>
      <c r="HY138" s="280"/>
      <c r="HZ138" s="280"/>
      <c r="IA138" s="280"/>
      <c r="IB138" s="280"/>
      <c r="IC138" s="280"/>
      <c r="ID138" s="280"/>
      <c r="IE138" s="280"/>
      <c r="IF138" s="280"/>
      <c r="IG138" s="280"/>
      <c r="IH138" s="280"/>
      <c r="II138" s="280"/>
      <c r="IJ138" s="280"/>
    </row>
    <row r="139" spans="1:244" s="21" customFormat="1">
      <c r="A139" s="241"/>
      <c r="B139" s="288"/>
      <c r="C139" s="416"/>
      <c r="D139" s="944"/>
      <c r="E139" s="282"/>
      <c r="F139" s="270"/>
      <c r="G139" s="280"/>
      <c r="H139" s="280"/>
      <c r="I139" s="280"/>
      <c r="J139" s="280"/>
      <c r="K139" s="280"/>
      <c r="L139" s="280"/>
      <c r="M139" s="280"/>
      <c r="N139" s="280"/>
      <c r="O139" s="280"/>
      <c r="P139" s="280"/>
      <c r="Q139" s="280"/>
      <c r="R139" s="280"/>
      <c r="S139" s="280"/>
      <c r="T139" s="280"/>
      <c r="U139" s="280"/>
      <c r="V139" s="280"/>
      <c r="W139" s="280"/>
      <c r="X139" s="280"/>
      <c r="Y139" s="280"/>
      <c r="Z139" s="280"/>
      <c r="AA139" s="280"/>
      <c r="AB139" s="280"/>
      <c r="AC139" s="280"/>
      <c r="AD139" s="280"/>
      <c r="AE139" s="280"/>
      <c r="AF139" s="280"/>
      <c r="AG139" s="280"/>
      <c r="AH139" s="280"/>
      <c r="AI139" s="280"/>
      <c r="AJ139" s="280"/>
      <c r="AK139" s="280"/>
      <c r="AL139" s="280"/>
      <c r="AM139" s="280"/>
      <c r="AN139" s="280"/>
      <c r="AO139" s="280"/>
      <c r="AP139" s="280"/>
      <c r="AQ139" s="280"/>
      <c r="AR139" s="280"/>
      <c r="AS139" s="280"/>
      <c r="AT139" s="280"/>
      <c r="AU139" s="280"/>
      <c r="AV139" s="280"/>
      <c r="AW139" s="280"/>
      <c r="AX139" s="280"/>
      <c r="AY139" s="280"/>
      <c r="AZ139" s="280"/>
      <c r="BA139" s="280"/>
      <c r="BB139" s="280"/>
      <c r="BC139" s="280"/>
      <c r="BD139" s="280"/>
      <c r="BE139" s="280"/>
      <c r="BF139" s="280"/>
      <c r="BG139" s="280"/>
      <c r="BH139" s="280"/>
      <c r="BI139" s="280"/>
      <c r="BJ139" s="280"/>
      <c r="BK139" s="280"/>
      <c r="BL139" s="280"/>
      <c r="BM139" s="280"/>
      <c r="BN139" s="280"/>
      <c r="BO139" s="280"/>
      <c r="BP139" s="280"/>
      <c r="BQ139" s="280"/>
      <c r="BR139" s="280"/>
      <c r="BS139" s="280"/>
      <c r="BT139" s="280"/>
      <c r="BU139" s="280"/>
      <c r="BV139" s="280"/>
      <c r="BW139" s="280"/>
      <c r="BX139" s="280"/>
      <c r="BY139" s="280"/>
      <c r="BZ139" s="280"/>
      <c r="CA139" s="280"/>
      <c r="CB139" s="280"/>
      <c r="CC139" s="280"/>
      <c r="CD139" s="280"/>
      <c r="CE139" s="280"/>
      <c r="CF139" s="280"/>
      <c r="CG139" s="280"/>
      <c r="CH139" s="280"/>
      <c r="CI139" s="280"/>
      <c r="CJ139" s="280"/>
      <c r="CK139" s="280"/>
      <c r="CL139" s="280"/>
      <c r="CM139" s="280"/>
      <c r="CN139" s="280"/>
      <c r="CO139" s="280"/>
      <c r="CP139" s="280"/>
      <c r="CQ139" s="280"/>
      <c r="CR139" s="280"/>
      <c r="CS139" s="280"/>
      <c r="CT139" s="280"/>
      <c r="CU139" s="280"/>
      <c r="CV139" s="280"/>
      <c r="CW139" s="280"/>
      <c r="CX139" s="280"/>
      <c r="CY139" s="280"/>
      <c r="CZ139" s="280"/>
      <c r="DA139" s="280"/>
      <c r="DB139" s="280"/>
      <c r="DC139" s="280"/>
      <c r="DD139" s="280"/>
      <c r="DE139" s="280"/>
      <c r="DF139" s="280"/>
      <c r="DG139" s="280"/>
      <c r="DH139" s="280"/>
      <c r="DI139" s="280"/>
      <c r="DJ139" s="280"/>
      <c r="DK139" s="280"/>
      <c r="DL139" s="280"/>
      <c r="DM139" s="280"/>
      <c r="DN139" s="280"/>
      <c r="DO139" s="280"/>
      <c r="DP139" s="280"/>
      <c r="DQ139" s="280"/>
      <c r="DR139" s="280"/>
      <c r="DS139" s="280"/>
      <c r="DT139" s="280"/>
      <c r="DU139" s="280"/>
      <c r="DV139" s="280"/>
      <c r="DW139" s="280"/>
      <c r="DX139" s="280"/>
      <c r="DY139" s="280"/>
      <c r="DZ139" s="280"/>
      <c r="EA139" s="280"/>
      <c r="EB139" s="280"/>
      <c r="EC139" s="280"/>
      <c r="ED139" s="280"/>
      <c r="EE139" s="280"/>
      <c r="EF139" s="280"/>
      <c r="EG139" s="280"/>
      <c r="EH139" s="280"/>
      <c r="EI139" s="280"/>
      <c r="EJ139" s="280"/>
      <c r="EK139" s="280"/>
      <c r="EL139" s="280"/>
      <c r="EM139" s="280"/>
      <c r="EN139" s="280"/>
      <c r="EO139" s="280"/>
      <c r="EP139" s="280"/>
      <c r="EQ139" s="280"/>
      <c r="ER139" s="280"/>
      <c r="ES139" s="280"/>
      <c r="ET139" s="280"/>
      <c r="EU139" s="280"/>
      <c r="EV139" s="280"/>
      <c r="EW139" s="280"/>
      <c r="EX139" s="280"/>
      <c r="EY139" s="280"/>
      <c r="EZ139" s="280"/>
      <c r="FA139" s="280"/>
      <c r="FB139" s="280"/>
      <c r="FC139" s="280"/>
      <c r="FD139" s="280"/>
      <c r="FE139" s="280"/>
      <c r="FF139" s="280"/>
      <c r="FG139" s="280"/>
      <c r="FH139" s="280"/>
      <c r="FI139" s="280"/>
      <c r="FJ139" s="280"/>
      <c r="FK139" s="280"/>
      <c r="FL139" s="280"/>
      <c r="FM139" s="280"/>
      <c r="FN139" s="280"/>
      <c r="FO139" s="280"/>
      <c r="FP139" s="280"/>
      <c r="FQ139" s="280"/>
      <c r="FR139" s="280"/>
      <c r="FS139" s="280"/>
      <c r="FT139" s="280"/>
      <c r="FU139" s="280"/>
      <c r="FV139" s="280"/>
      <c r="FW139" s="280"/>
      <c r="FX139" s="280"/>
      <c r="FY139" s="280"/>
      <c r="FZ139" s="280"/>
      <c r="GA139" s="280"/>
      <c r="GB139" s="280"/>
      <c r="GC139" s="280"/>
      <c r="GD139" s="280"/>
      <c r="GE139" s="280"/>
      <c r="GF139" s="280"/>
      <c r="GG139" s="280"/>
      <c r="GH139" s="280"/>
      <c r="GI139" s="280"/>
      <c r="GJ139" s="280"/>
      <c r="GK139" s="280"/>
      <c r="GL139" s="280"/>
      <c r="GM139" s="280"/>
      <c r="GN139" s="280"/>
      <c r="GO139" s="280"/>
      <c r="GP139" s="280"/>
      <c r="GQ139" s="280"/>
      <c r="GR139" s="280"/>
      <c r="GS139" s="280"/>
      <c r="GT139" s="280"/>
      <c r="GU139" s="280"/>
      <c r="GV139" s="280"/>
      <c r="GW139" s="280"/>
      <c r="GX139" s="280"/>
      <c r="GY139" s="280"/>
      <c r="GZ139" s="280"/>
      <c r="HA139" s="280"/>
      <c r="HB139" s="280"/>
      <c r="HC139" s="280"/>
      <c r="HD139" s="280"/>
      <c r="HE139" s="280"/>
      <c r="HF139" s="280"/>
      <c r="HG139" s="280"/>
      <c r="HH139" s="280"/>
      <c r="HI139" s="280"/>
      <c r="HJ139" s="280"/>
      <c r="HK139" s="280"/>
      <c r="HL139" s="280"/>
      <c r="HM139" s="280"/>
      <c r="HN139" s="280"/>
      <c r="HO139" s="280"/>
      <c r="HP139" s="280"/>
      <c r="HQ139" s="280"/>
      <c r="HR139" s="280"/>
      <c r="HS139" s="280"/>
      <c r="HT139" s="280"/>
      <c r="HU139" s="280"/>
      <c r="HV139" s="280"/>
      <c r="HW139" s="280"/>
      <c r="HX139" s="280"/>
      <c r="HY139" s="280"/>
      <c r="HZ139" s="280"/>
      <c r="IA139" s="280"/>
      <c r="IB139" s="280"/>
      <c r="IC139" s="280"/>
      <c r="ID139" s="280"/>
      <c r="IE139" s="280"/>
      <c r="IF139" s="280"/>
      <c r="IG139" s="280"/>
      <c r="IH139" s="280"/>
      <c r="II139" s="280"/>
      <c r="IJ139" s="280"/>
    </row>
    <row r="140" spans="1:244" s="21" customFormat="1">
      <c r="A140" s="241"/>
      <c r="B140" s="288"/>
      <c r="C140" s="416"/>
      <c r="D140" s="944"/>
      <c r="E140" s="282"/>
      <c r="F140" s="270"/>
      <c r="G140" s="280"/>
      <c r="H140" s="280"/>
      <c r="I140" s="280"/>
      <c r="J140" s="280"/>
      <c r="K140" s="280"/>
      <c r="L140" s="280"/>
      <c r="M140" s="280"/>
      <c r="N140" s="280"/>
      <c r="O140" s="280"/>
      <c r="P140" s="280"/>
      <c r="Q140" s="280"/>
      <c r="R140" s="280"/>
      <c r="S140" s="280"/>
      <c r="T140" s="280"/>
      <c r="U140" s="280"/>
      <c r="V140" s="280"/>
      <c r="W140" s="280"/>
      <c r="X140" s="280"/>
      <c r="Y140" s="280"/>
      <c r="Z140" s="280"/>
      <c r="AA140" s="280"/>
      <c r="AB140" s="280"/>
      <c r="AC140" s="280"/>
      <c r="AD140" s="280"/>
      <c r="AE140" s="280"/>
      <c r="AF140" s="280"/>
      <c r="AG140" s="280"/>
      <c r="AH140" s="280"/>
      <c r="AI140" s="280"/>
      <c r="AJ140" s="280"/>
      <c r="AK140" s="280"/>
      <c r="AL140" s="280"/>
      <c r="AM140" s="280"/>
      <c r="AN140" s="280"/>
      <c r="AO140" s="280"/>
      <c r="AP140" s="280"/>
      <c r="AQ140" s="280"/>
      <c r="AR140" s="280"/>
      <c r="AS140" s="280"/>
      <c r="AT140" s="280"/>
      <c r="AU140" s="280"/>
      <c r="AV140" s="280"/>
      <c r="AW140" s="280"/>
      <c r="AX140" s="280"/>
      <c r="AY140" s="280"/>
      <c r="AZ140" s="280"/>
      <c r="BA140" s="280"/>
      <c r="BB140" s="280"/>
      <c r="BC140" s="280"/>
      <c r="BD140" s="280"/>
      <c r="BE140" s="280"/>
      <c r="BF140" s="280"/>
      <c r="BG140" s="280"/>
      <c r="BH140" s="280"/>
      <c r="BI140" s="280"/>
      <c r="BJ140" s="280"/>
      <c r="BK140" s="280"/>
      <c r="BL140" s="280"/>
      <c r="BM140" s="280"/>
      <c r="BN140" s="280"/>
      <c r="BO140" s="280"/>
      <c r="BP140" s="280"/>
      <c r="BQ140" s="280"/>
      <c r="BR140" s="280"/>
      <c r="BS140" s="280"/>
      <c r="BT140" s="280"/>
      <c r="BU140" s="280"/>
      <c r="BV140" s="280"/>
      <c r="BW140" s="280"/>
      <c r="BX140" s="280"/>
      <c r="BY140" s="280"/>
      <c r="BZ140" s="280"/>
      <c r="CA140" s="280"/>
      <c r="CB140" s="280"/>
      <c r="CC140" s="280"/>
      <c r="CD140" s="280"/>
      <c r="CE140" s="280"/>
      <c r="CF140" s="280"/>
      <c r="CG140" s="280"/>
      <c r="CH140" s="280"/>
      <c r="CI140" s="280"/>
      <c r="CJ140" s="280"/>
      <c r="CK140" s="280"/>
      <c r="CL140" s="280"/>
      <c r="CM140" s="280"/>
      <c r="CN140" s="280"/>
      <c r="CO140" s="280"/>
      <c r="CP140" s="280"/>
      <c r="CQ140" s="280"/>
      <c r="CR140" s="280"/>
      <c r="CS140" s="280"/>
      <c r="CT140" s="280"/>
      <c r="CU140" s="280"/>
      <c r="CV140" s="280"/>
      <c r="CW140" s="280"/>
      <c r="CX140" s="280"/>
      <c r="CY140" s="280"/>
      <c r="CZ140" s="280"/>
      <c r="DA140" s="280"/>
      <c r="DB140" s="280"/>
      <c r="DC140" s="280"/>
      <c r="DD140" s="280"/>
      <c r="DE140" s="280"/>
      <c r="DF140" s="280"/>
      <c r="DG140" s="280"/>
      <c r="DH140" s="280"/>
      <c r="DI140" s="280"/>
      <c r="DJ140" s="280"/>
      <c r="DK140" s="280"/>
      <c r="DL140" s="280"/>
      <c r="DM140" s="280"/>
      <c r="DN140" s="280"/>
      <c r="DO140" s="280"/>
      <c r="DP140" s="280"/>
      <c r="DQ140" s="280"/>
      <c r="DR140" s="280"/>
      <c r="DS140" s="280"/>
      <c r="DT140" s="280"/>
      <c r="DU140" s="280"/>
      <c r="DV140" s="280"/>
      <c r="DW140" s="280"/>
      <c r="DX140" s="280"/>
      <c r="DY140" s="280"/>
      <c r="DZ140" s="280"/>
      <c r="EA140" s="280"/>
      <c r="EB140" s="280"/>
      <c r="EC140" s="280"/>
      <c r="ED140" s="280"/>
      <c r="EE140" s="280"/>
      <c r="EF140" s="280"/>
      <c r="EG140" s="280"/>
      <c r="EH140" s="280"/>
      <c r="EI140" s="280"/>
      <c r="EJ140" s="280"/>
      <c r="EK140" s="280"/>
      <c r="EL140" s="280"/>
      <c r="EM140" s="280"/>
      <c r="EN140" s="280"/>
      <c r="EO140" s="280"/>
      <c r="EP140" s="280"/>
      <c r="EQ140" s="280"/>
      <c r="ER140" s="280"/>
      <c r="ES140" s="280"/>
      <c r="ET140" s="280"/>
      <c r="EU140" s="280"/>
      <c r="EV140" s="280"/>
      <c r="EW140" s="280"/>
      <c r="EX140" s="280"/>
      <c r="EY140" s="280"/>
      <c r="EZ140" s="280"/>
      <c r="FA140" s="280"/>
      <c r="FB140" s="280"/>
      <c r="FC140" s="280"/>
      <c r="FD140" s="280"/>
      <c r="FE140" s="280"/>
      <c r="FF140" s="280"/>
      <c r="FG140" s="280"/>
      <c r="FH140" s="280"/>
      <c r="FI140" s="280"/>
      <c r="FJ140" s="280"/>
      <c r="FK140" s="280"/>
      <c r="FL140" s="280"/>
      <c r="FM140" s="280"/>
      <c r="FN140" s="280"/>
      <c r="FO140" s="280"/>
      <c r="FP140" s="280"/>
      <c r="FQ140" s="280"/>
      <c r="FR140" s="280"/>
      <c r="FS140" s="280"/>
      <c r="FT140" s="280"/>
      <c r="FU140" s="280"/>
      <c r="FV140" s="280"/>
      <c r="FW140" s="280"/>
      <c r="FX140" s="280"/>
      <c r="FY140" s="280"/>
      <c r="FZ140" s="280"/>
      <c r="GA140" s="280"/>
      <c r="GB140" s="280"/>
      <c r="GC140" s="280"/>
      <c r="GD140" s="280"/>
      <c r="GE140" s="280"/>
      <c r="GF140" s="280"/>
      <c r="GG140" s="280"/>
      <c r="GH140" s="280"/>
      <c r="GI140" s="280"/>
      <c r="GJ140" s="280"/>
      <c r="GK140" s="280"/>
      <c r="GL140" s="280"/>
      <c r="GM140" s="280"/>
      <c r="GN140" s="280"/>
      <c r="GO140" s="280"/>
      <c r="GP140" s="280"/>
      <c r="GQ140" s="280"/>
      <c r="GR140" s="280"/>
      <c r="GS140" s="280"/>
      <c r="GT140" s="280"/>
      <c r="GU140" s="280"/>
      <c r="GV140" s="280"/>
      <c r="GW140" s="280"/>
      <c r="GX140" s="280"/>
      <c r="GY140" s="280"/>
      <c r="GZ140" s="280"/>
      <c r="HA140" s="280"/>
      <c r="HB140" s="280"/>
      <c r="HC140" s="280"/>
      <c r="HD140" s="280"/>
      <c r="HE140" s="280"/>
      <c r="HF140" s="280"/>
      <c r="HG140" s="280"/>
      <c r="HH140" s="280"/>
      <c r="HI140" s="280"/>
      <c r="HJ140" s="280"/>
      <c r="HK140" s="280"/>
      <c r="HL140" s="280"/>
      <c r="HM140" s="280"/>
      <c r="HN140" s="280"/>
      <c r="HO140" s="280"/>
      <c r="HP140" s="280"/>
      <c r="HQ140" s="280"/>
      <c r="HR140" s="280"/>
      <c r="HS140" s="280"/>
      <c r="HT140" s="280"/>
      <c r="HU140" s="280"/>
      <c r="HV140" s="280"/>
      <c r="HW140" s="280"/>
      <c r="HX140" s="280"/>
      <c r="HY140" s="280"/>
      <c r="HZ140" s="280"/>
      <c r="IA140" s="280"/>
      <c r="IB140" s="280"/>
      <c r="IC140" s="280"/>
      <c r="ID140" s="280"/>
      <c r="IE140" s="280"/>
      <c r="IF140" s="280"/>
      <c r="IG140" s="280"/>
      <c r="IH140" s="280"/>
      <c r="II140" s="280"/>
      <c r="IJ140" s="280"/>
    </row>
    <row r="141" spans="1:244" s="21" customFormat="1">
      <c r="A141" s="241"/>
      <c r="B141" s="288"/>
      <c r="C141" s="416"/>
      <c r="D141" s="944"/>
      <c r="E141" s="282"/>
      <c r="F141" s="27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0"/>
      <c r="AF141" s="280"/>
      <c r="AG141" s="280"/>
      <c r="AH141" s="280"/>
      <c r="AI141" s="280"/>
      <c r="AJ141" s="280"/>
      <c r="AK141" s="280"/>
      <c r="AL141" s="280"/>
      <c r="AM141" s="280"/>
      <c r="AN141" s="280"/>
      <c r="AO141" s="280"/>
      <c r="AP141" s="280"/>
      <c r="AQ141" s="280"/>
      <c r="AR141" s="280"/>
      <c r="AS141" s="280"/>
      <c r="AT141" s="280"/>
      <c r="AU141" s="280"/>
      <c r="AV141" s="280"/>
      <c r="AW141" s="280"/>
      <c r="AX141" s="280"/>
      <c r="AY141" s="280"/>
      <c r="AZ141" s="280"/>
      <c r="BA141" s="280"/>
      <c r="BB141" s="280"/>
      <c r="BC141" s="280"/>
      <c r="BD141" s="280"/>
      <c r="BE141" s="280"/>
      <c r="BF141" s="280"/>
      <c r="BG141" s="280"/>
      <c r="BH141" s="280"/>
      <c r="BI141" s="280"/>
      <c r="BJ141" s="280"/>
      <c r="BK141" s="280"/>
      <c r="BL141" s="280"/>
      <c r="BM141" s="280"/>
      <c r="BN141" s="280"/>
      <c r="BO141" s="280"/>
      <c r="BP141" s="280"/>
      <c r="BQ141" s="280"/>
      <c r="BR141" s="280"/>
      <c r="BS141" s="280"/>
      <c r="BT141" s="280"/>
      <c r="BU141" s="280"/>
      <c r="BV141" s="280"/>
      <c r="BW141" s="280"/>
      <c r="BX141" s="280"/>
      <c r="BY141" s="280"/>
      <c r="BZ141" s="280"/>
      <c r="CA141" s="280"/>
      <c r="CB141" s="280"/>
      <c r="CC141" s="280"/>
      <c r="CD141" s="280"/>
      <c r="CE141" s="280"/>
      <c r="CF141" s="280"/>
      <c r="CG141" s="280"/>
      <c r="CH141" s="280"/>
      <c r="CI141" s="280"/>
      <c r="CJ141" s="280"/>
      <c r="CK141" s="280"/>
      <c r="CL141" s="280"/>
      <c r="CM141" s="280"/>
      <c r="CN141" s="280"/>
      <c r="CO141" s="280"/>
      <c r="CP141" s="280"/>
      <c r="CQ141" s="280"/>
      <c r="CR141" s="280"/>
      <c r="CS141" s="280"/>
      <c r="CT141" s="280"/>
      <c r="CU141" s="280"/>
      <c r="CV141" s="280"/>
      <c r="CW141" s="280"/>
      <c r="CX141" s="280"/>
      <c r="CY141" s="280"/>
      <c r="CZ141" s="280"/>
      <c r="DA141" s="280"/>
      <c r="DB141" s="280"/>
      <c r="DC141" s="280"/>
      <c r="DD141" s="280"/>
      <c r="DE141" s="280"/>
      <c r="DF141" s="280"/>
      <c r="DG141" s="280"/>
      <c r="DH141" s="280"/>
      <c r="DI141" s="280"/>
      <c r="DJ141" s="280"/>
      <c r="DK141" s="280"/>
      <c r="DL141" s="280"/>
      <c r="DM141" s="280"/>
      <c r="DN141" s="280"/>
      <c r="DO141" s="280"/>
      <c r="DP141" s="280"/>
      <c r="DQ141" s="280"/>
      <c r="DR141" s="280"/>
      <c r="DS141" s="280"/>
      <c r="DT141" s="280"/>
      <c r="DU141" s="280"/>
      <c r="DV141" s="280"/>
      <c r="DW141" s="280"/>
      <c r="DX141" s="280"/>
      <c r="DY141" s="280"/>
      <c r="DZ141" s="280"/>
      <c r="EA141" s="280"/>
      <c r="EB141" s="280"/>
      <c r="EC141" s="280"/>
      <c r="ED141" s="280"/>
      <c r="EE141" s="280"/>
      <c r="EF141" s="280"/>
      <c r="EG141" s="280"/>
      <c r="EH141" s="280"/>
      <c r="EI141" s="280"/>
      <c r="EJ141" s="280"/>
      <c r="EK141" s="280"/>
      <c r="EL141" s="280"/>
      <c r="EM141" s="280"/>
      <c r="EN141" s="280"/>
      <c r="EO141" s="280"/>
      <c r="EP141" s="280"/>
      <c r="EQ141" s="280"/>
      <c r="ER141" s="280"/>
      <c r="ES141" s="280"/>
      <c r="ET141" s="280"/>
      <c r="EU141" s="280"/>
      <c r="EV141" s="280"/>
      <c r="EW141" s="280"/>
      <c r="EX141" s="280"/>
      <c r="EY141" s="280"/>
      <c r="EZ141" s="280"/>
      <c r="FA141" s="280"/>
      <c r="FB141" s="280"/>
      <c r="FC141" s="280"/>
      <c r="FD141" s="280"/>
      <c r="FE141" s="280"/>
      <c r="FF141" s="280"/>
      <c r="FG141" s="280"/>
      <c r="FH141" s="280"/>
      <c r="FI141" s="280"/>
      <c r="FJ141" s="280"/>
      <c r="FK141" s="280"/>
      <c r="FL141" s="280"/>
      <c r="FM141" s="280"/>
      <c r="FN141" s="280"/>
      <c r="FO141" s="280"/>
      <c r="FP141" s="280"/>
      <c r="FQ141" s="280"/>
      <c r="FR141" s="280"/>
      <c r="FS141" s="280"/>
      <c r="FT141" s="280"/>
      <c r="FU141" s="280"/>
      <c r="FV141" s="280"/>
      <c r="FW141" s="280"/>
      <c r="FX141" s="280"/>
      <c r="FY141" s="280"/>
      <c r="FZ141" s="280"/>
      <c r="GA141" s="280"/>
      <c r="GB141" s="280"/>
      <c r="GC141" s="280"/>
      <c r="GD141" s="280"/>
      <c r="GE141" s="280"/>
      <c r="GF141" s="280"/>
      <c r="GG141" s="280"/>
      <c r="GH141" s="280"/>
      <c r="GI141" s="280"/>
      <c r="GJ141" s="280"/>
      <c r="GK141" s="280"/>
      <c r="GL141" s="280"/>
      <c r="GM141" s="280"/>
      <c r="GN141" s="280"/>
      <c r="GO141" s="280"/>
      <c r="GP141" s="280"/>
      <c r="GQ141" s="280"/>
      <c r="GR141" s="280"/>
      <c r="GS141" s="280"/>
      <c r="GT141" s="280"/>
      <c r="GU141" s="280"/>
      <c r="GV141" s="280"/>
      <c r="GW141" s="280"/>
      <c r="GX141" s="280"/>
      <c r="GY141" s="280"/>
      <c r="GZ141" s="280"/>
      <c r="HA141" s="280"/>
      <c r="HB141" s="280"/>
      <c r="HC141" s="280"/>
      <c r="HD141" s="280"/>
      <c r="HE141" s="280"/>
      <c r="HF141" s="280"/>
      <c r="HG141" s="280"/>
      <c r="HH141" s="280"/>
      <c r="HI141" s="280"/>
      <c r="HJ141" s="280"/>
      <c r="HK141" s="280"/>
      <c r="HL141" s="280"/>
      <c r="HM141" s="280"/>
      <c r="HN141" s="280"/>
      <c r="HO141" s="280"/>
      <c r="HP141" s="280"/>
      <c r="HQ141" s="280"/>
      <c r="HR141" s="280"/>
      <c r="HS141" s="280"/>
      <c r="HT141" s="280"/>
      <c r="HU141" s="280"/>
      <c r="HV141" s="280"/>
      <c r="HW141" s="280"/>
      <c r="HX141" s="280"/>
      <c r="HY141" s="280"/>
      <c r="HZ141" s="280"/>
      <c r="IA141" s="280"/>
      <c r="IB141" s="280"/>
      <c r="IC141" s="280"/>
      <c r="ID141" s="280"/>
      <c r="IE141" s="280"/>
      <c r="IF141" s="280"/>
      <c r="IG141" s="280"/>
      <c r="IH141" s="280"/>
      <c r="II141" s="280"/>
      <c r="IJ141" s="280"/>
    </row>
    <row r="142" spans="1:244" s="21" customFormat="1">
      <c r="A142" s="241"/>
      <c r="B142" s="288"/>
      <c r="C142" s="416"/>
      <c r="D142" s="944"/>
      <c r="E142" s="282"/>
      <c r="F142" s="27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0"/>
      <c r="AU142" s="280"/>
      <c r="AV142" s="280"/>
      <c r="AW142" s="280"/>
      <c r="AX142" s="280"/>
      <c r="AY142" s="280"/>
      <c r="AZ142" s="280"/>
      <c r="BA142" s="280"/>
      <c r="BB142" s="280"/>
      <c r="BC142" s="280"/>
      <c r="BD142" s="280"/>
      <c r="BE142" s="280"/>
      <c r="BF142" s="280"/>
      <c r="BG142" s="280"/>
      <c r="BH142" s="280"/>
      <c r="BI142" s="280"/>
      <c r="BJ142" s="280"/>
      <c r="BK142" s="280"/>
      <c r="BL142" s="280"/>
      <c r="BM142" s="280"/>
      <c r="BN142" s="280"/>
      <c r="BO142" s="280"/>
      <c r="BP142" s="280"/>
      <c r="BQ142" s="280"/>
      <c r="BR142" s="280"/>
      <c r="BS142" s="280"/>
      <c r="BT142" s="280"/>
      <c r="BU142" s="280"/>
      <c r="BV142" s="280"/>
      <c r="BW142" s="280"/>
      <c r="BX142" s="280"/>
      <c r="BY142" s="280"/>
      <c r="BZ142" s="280"/>
      <c r="CA142" s="280"/>
      <c r="CB142" s="280"/>
      <c r="CC142" s="280"/>
      <c r="CD142" s="280"/>
      <c r="CE142" s="280"/>
      <c r="CF142" s="280"/>
      <c r="CG142" s="280"/>
      <c r="CH142" s="280"/>
      <c r="CI142" s="280"/>
      <c r="CJ142" s="280"/>
      <c r="CK142" s="280"/>
      <c r="CL142" s="280"/>
      <c r="CM142" s="280"/>
      <c r="CN142" s="280"/>
      <c r="CO142" s="280"/>
      <c r="CP142" s="280"/>
      <c r="CQ142" s="280"/>
      <c r="CR142" s="280"/>
      <c r="CS142" s="280"/>
      <c r="CT142" s="280"/>
      <c r="CU142" s="280"/>
      <c r="CV142" s="280"/>
      <c r="CW142" s="280"/>
      <c r="CX142" s="280"/>
      <c r="CY142" s="280"/>
      <c r="CZ142" s="280"/>
      <c r="DA142" s="280"/>
      <c r="DB142" s="280"/>
      <c r="DC142" s="280"/>
      <c r="DD142" s="280"/>
      <c r="DE142" s="280"/>
      <c r="DF142" s="280"/>
      <c r="DG142" s="280"/>
      <c r="DH142" s="280"/>
      <c r="DI142" s="280"/>
      <c r="DJ142" s="280"/>
      <c r="DK142" s="280"/>
      <c r="DL142" s="280"/>
      <c r="DM142" s="280"/>
      <c r="DN142" s="280"/>
      <c r="DO142" s="280"/>
      <c r="DP142" s="280"/>
      <c r="DQ142" s="280"/>
      <c r="DR142" s="280"/>
      <c r="DS142" s="280"/>
      <c r="DT142" s="280"/>
      <c r="DU142" s="280"/>
      <c r="DV142" s="280"/>
      <c r="DW142" s="280"/>
      <c r="DX142" s="280"/>
      <c r="DY142" s="280"/>
      <c r="DZ142" s="280"/>
      <c r="EA142" s="280"/>
      <c r="EB142" s="280"/>
      <c r="EC142" s="280"/>
      <c r="ED142" s="280"/>
      <c r="EE142" s="280"/>
      <c r="EF142" s="280"/>
      <c r="EG142" s="280"/>
      <c r="EH142" s="280"/>
      <c r="EI142" s="280"/>
      <c r="EJ142" s="280"/>
      <c r="EK142" s="280"/>
      <c r="EL142" s="280"/>
      <c r="EM142" s="280"/>
      <c r="EN142" s="280"/>
      <c r="EO142" s="280"/>
      <c r="EP142" s="280"/>
      <c r="EQ142" s="280"/>
      <c r="ER142" s="280"/>
      <c r="ES142" s="280"/>
      <c r="ET142" s="280"/>
      <c r="EU142" s="280"/>
      <c r="EV142" s="280"/>
      <c r="EW142" s="280"/>
      <c r="EX142" s="280"/>
      <c r="EY142" s="280"/>
      <c r="EZ142" s="280"/>
      <c r="FA142" s="280"/>
      <c r="FB142" s="280"/>
      <c r="FC142" s="280"/>
      <c r="FD142" s="280"/>
      <c r="FE142" s="280"/>
      <c r="FF142" s="280"/>
      <c r="FG142" s="280"/>
      <c r="FH142" s="280"/>
      <c r="FI142" s="280"/>
      <c r="FJ142" s="280"/>
      <c r="FK142" s="280"/>
      <c r="FL142" s="280"/>
      <c r="FM142" s="280"/>
      <c r="FN142" s="280"/>
      <c r="FO142" s="280"/>
      <c r="FP142" s="280"/>
      <c r="FQ142" s="280"/>
      <c r="FR142" s="280"/>
      <c r="FS142" s="280"/>
      <c r="FT142" s="280"/>
      <c r="FU142" s="280"/>
      <c r="FV142" s="280"/>
      <c r="FW142" s="280"/>
      <c r="FX142" s="280"/>
      <c r="FY142" s="280"/>
      <c r="FZ142" s="280"/>
      <c r="GA142" s="280"/>
      <c r="GB142" s="280"/>
      <c r="GC142" s="280"/>
      <c r="GD142" s="280"/>
      <c r="GE142" s="280"/>
      <c r="GF142" s="280"/>
      <c r="GG142" s="280"/>
      <c r="GH142" s="280"/>
      <c r="GI142" s="280"/>
      <c r="GJ142" s="280"/>
      <c r="GK142" s="280"/>
      <c r="GL142" s="280"/>
      <c r="GM142" s="280"/>
      <c r="GN142" s="280"/>
      <c r="GO142" s="280"/>
      <c r="GP142" s="280"/>
      <c r="GQ142" s="280"/>
      <c r="GR142" s="280"/>
      <c r="GS142" s="280"/>
      <c r="GT142" s="280"/>
      <c r="GU142" s="280"/>
      <c r="GV142" s="280"/>
      <c r="GW142" s="280"/>
      <c r="GX142" s="280"/>
      <c r="GY142" s="280"/>
      <c r="GZ142" s="280"/>
      <c r="HA142" s="280"/>
      <c r="HB142" s="280"/>
      <c r="HC142" s="280"/>
      <c r="HD142" s="280"/>
      <c r="HE142" s="280"/>
      <c r="HF142" s="280"/>
      <c r="HG142" s="280"/>
      <c r="HH142" s="280"/>
      <c r="HI142" s="280"/>
      <c r="HJ142" s="280"/>
      <c r="HK142" s="280"/>
      <c r="HL142" s="280"/>
      <c r="HM142" s="280"/>
      <c r="HN142" s="280"/>
      <c r="HO142" s="280"/>
      <c r="HP142" s="280"/>
      <c r="HQ142" s="280"/>
      <c r="HR142" s="280"/>
      <c r="HS142" s="280"/>
      <c r="HT142" s="280"/>
      <c r="HU142" s="280"/>
      <c r="HV142" s="280"/>
      <c r="HW142" s="280"/>
      <c r="HX142" s="280"/>
      <c r="HY142" s="280"/>
      <c r="HZ142" s="280"/>
      <c r="IA142" s="280"/>
      <c r="IB142" s="280"/>
      <c r="IC142" s="280"/>
      <c r="ID142" s="280"/>
      <c r="IE142" s="280"/>
      <c r="IF142" s="280"/>
      <c r="IG142" s="280"/>
      <c r="IH142" s="280"/>
      <c r="II142" s="280"/>
      <c r="IJ142" s="280"/>
    </row>
    <row r="143" spans="1:244" s="21" customFormat="1">
      <c r="A143" s="241"/>
      <c r="B143" s="286"/>
      <c r="C143" s="416"/>
      <c r="D143" s="944"/>
      <c r="E143" s="282"/>
      <c r="F143" s="27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c r="AU143" s="280"/>
      <c r="AV143" s="280"/>
      <c r="AW143" s="280"/>
      <c r="AX143" s="280"/>
      <c r="AY143" s="280"/>
      <c r="AZ143" s="280"/>
      <c r="BA143" s="280"/>
      <c r="BB143" s="280"/>
      <c r="BC143" s="280"/>
      <c r="BD143" s="280"/>
      <c r="BE143" s="280"/>
      <c r="BF143" s="280"/>
      <c r="BG143" s="280"/>
      <c r="BH143" s="280"/>
      <c r="BI143" s="280"/>
      <c r="BJ143" s="280"/>
      <c r="BK143" s="280"/>
      <c r="BL143" s="280"/>
      <c r="BM143" s="280"/>
      <c r="BN143" s="280"/>
      <c r="BO143" s="280"/>
      <c r="BP143" s="280"/>
      <c r="BQ143" s="280"/>
      <c r="BR143" s="280"/>
      <c r="BS143" s="280"/>
      <c r="BT143" s="280"/>
      <c r="BU143" s="280"/>
      <c r="BV143" s="280"/>
      <c r="BW143" s="280"/>
      <c r="BX143" s="280"/>
      <c r="BY143" s="280"/>
      <c r="BZ143" s="280"/>
      <c r="CA143" s="280"/>
      <c r="CB143" s="280"/>
      <c r="CC143" s="280"/>
      <c r="CD143" s="280"/>
      <c r="CE143" s="280"/>
      <c r="CF143" s="280"/>
      <c r="CG143" s="280"/>
      <c r="CH143" s="280"/>
      <c r="CI143" s="280"/>
      <c r="CJ143" s="280"/>
      <c r="CK143" s="280"/>
      <c r="CL143" s="280"/>
      <c r="CM143" s="280"/>
      <c r="CN143" s="280"/>
      <c r="CO143" s="280"/>
      <c r="CP143" s="280"/>
      <c r="CQ143" s="280"/>
      <c r="CR143" s="280"/>
      <c r="CS143" s="280"/>
      <c r="CT143" s="280"/>
      <c r="CU143" s="280"/>
      <c r="CV143" s="280"/>
      <c r="CW143" s="280"/>
      <c r="CX143" s="280"/>
      <c r="CY143" s="280"/>
      <c r="CZ143" s="280"/>
      <c r="DA143" s="280"/>
      <c r="DB143" s="280"/>
      <c r="DC143" s="280"/>
      <c r="DD143" s="280"/>
      <c r="DE143" s="280"/>
      <c r="DF143" s="280"/>
      <c r="DG143" s="280"/>
      <c r="DH143" s="280"/>
      <c r="DI143" s="280"/>
      <c r="DJ143" s="280"/>
      <c r="DK143" s="280"/>
      <c r="DL143" s="280"/>
      <c r="DM143" s="280"/>
      <c r="DN143" s="280"/>
      <c r="DO143" s="280"/>
      <c r="DP143" s="280"/>
      <c r="DQ143" s="280"/>
      <c r="DR143" s="280"/>
      <c r="DS143" s="280"/>
      <c r="DT143" s="280"/>
      <c r="DU143" s="280"/>
      <c r="DV143" s="280"/>
      <c r="DW143" s="280"/>
      <c r="DX143" s="280"/>
      <c r="DY143" s="280"/>
      <c r="DZ143" s="280"/>
      <c r="EA143" s="280"/>
      <c r="EB143" s="280"/>
      <c r="EC143" s="280"/>
      <c r="ED143" s="280"/>
      <c r="EE143" s="280"/>
      <c r="EF143" s="280"/>
      <c r="EG143" s="280"/>
      <c r="EH143" s="280"/>
      <c r="EI143" s="280"/>
      <c r="EJ143" s="280"/>
      <c r="EK143" s="280"/>
      <c r="EL143" s="280"/>
      <c r="EM143" s="280"/>
      <c r="EN143" s="280"/>
      <c r="EO143" s="280"/>
      <c r="EP143" s="280"/>
      <c r="EQ143" s="280"/>
      <c r="ER143" s="280"/>
      <c r="ES143" s="280"/>
      <c r="ET143" s="280"/>
      <c r="EU143" s="280"/>
      <c r="EV143" s="280"/>
      <c r="EW143" s="280"/>
      <c r="EX143" s="280"/>
      <c r="EY143" s="280"/>
      <c r="EZ143" s="280"/>
      <c r="FA143" s="280"/>
      <c r="FB143" s="280"/>
      <c r="FC143" s="280"/>
      <c r="FD143" s="280"/>
      <c r="FE143" s="280"/>
      <c r="FF143" s="280"/>
      <c r="FG143" s="280"/>
      <c r="FH143" s="280"/>
      <c r="FI143" s="280"/>
      <c r="FJ143" s="280"/>
      <c r="FK143" s="280"/>
      <c r="FL143" s="280"/>
      <c r="FM143" s="280"/>
      <c r="FN143" s="280"/>
      <c r="FO143" s="280"/>
      <c r="FP143" s="280"/>
      <c r="FQ143" s="280"/>
      <c r="FR143" s="280"/>
      <c r="FS143" s="280"/>
      <c r="FT143" s="280"/>
      <c r="FU143" s="280"/>
      <c r="FV143" s="280"/>
      <c r="FW143" s="280"/>
      <c r="FX143" s="280"/>
      <c r="FY143" s="280"/>
      <c r="FZ143" s="280"/>
      <c r="GA143" s="280"/>
      <c r="GB143" s="280"/>
      <c r="GC143" s="280"/>
      <c r="GD143" s="280"/>
      <c r="GE143" s="280"/>
      <c r="GF143" s="280"/>
      <c r="GG143" s="280"/>
      <c r="GH143" s="280"/>
      <c r="GI143" s="280"/>
      <c r="GJ143" s="280"/>
      <c r="GK143" s="280"/>
      <c r="GL143" s="280"/>
      <c r="GM143" s="280"/>
      <c r="GN143" s="280"/>
      <c r="GO143" s="280"/>
      <c r="GP143" s="280"/>
      <c r="GQ143" s="280"/>
      <c r="GR143" s="280"/>
      <c r="GS143" s="280"/>
      <c r="GT143" s="280"/>
      <c r="GU143" s="280"/>
      <c r="GV143" s="280"/>
      <c r="GW143" s="280"/>
      <c r="GX143" s="280"/>
      <c r="GY143" s="280"/>
      <c r="GZ143" s="280"/>
      <c r="HA143" s="280"/>
      <c r="HB143" s="280"/>
      <c r="HC143" s="280"/>
      <c r="HD143" s="280"/>
      <c r="HE143" s="280"/>
      <c r="HF143" s="280"/>
      <c r="HG143" s="280"/>
      <c r="HH143" s="280"/>
      <c r="HI143" s="280"/>
      <c r="HJ143" s="280"/>
      <c r="HK143" s="280"/>
      <c r="HL143" s="280"/>
      <c r="HM143" s="280"/>
      <c r="HN143" s="280"/>
      <c r="HO143" s="280"/>
      <c r="HP143" s="280"/>
      <c r="HQ143" s="280"/>
      <c r="HR143" s="280"/>
      <c r="HS143" s="280"/>
      <c r="HT143" s="280"/>
      <c r="HU143" s="280"/>
      <c r="HV143" s="280"/>
      <c r="HW143" s="280"/>
      <c r="HX143" s="280"/>
      <c r="HY143" s="280"/>
      <c r="HZ143" s="280"/>
      <c r="IA143" s="280"/>
      <c r="IB143" s="280"/>
      <c r="IC143" s="280"/>
      <c r="ID143" s="280"/>
      <c r="IE143" s="280"/>
      <c r="IF143" s="280"/>
      <c r="IG143" s="280"/>
      <c r="IH143" s="280"/>
      <c r="II143" s="280"/>
      <c r="IJ143" s="280"/>
    </row>
    <row r="144" spans="1:244" s="21" customFormat="1">
      <c r="A144" s="241"/>
      <c r="B144" s="290"/>
      <c r="C144" s="416"/>
      <c r="D144" s="944"/>
      <c r="E144" s="282"/>
      <c r="F144" s="27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c r="AU144" s="280"/>
      <c r="AV144" s="280"/>
      <c r="AW144" s="280"/>
      <c r="AX144" s="280"/>
      <c r="AY144" s="280"/>
      <c r="AZ144" s="280"/>
      <c r="BA144" s="280"/>
      <c r="BB144" s="280"/>
      <c r="BC144" s="280"/>
      <c r="BD144" s="280"/>
      <c r="BE144" s="280"/>
      <c r="BF144" s="280"/>
      <c r="BG144" s="280"/>
      <c r="BH144" s="280"/>
      <c r="BI144" s="280"/>
      <c r="BJ144" s="280"/>
      <c r="BK144" s="280"/>
      <c r="BL144" s="280"/>
      <c r="BM144" s="280"/>
      <c r="BN144" s="280"/>
      <c r="BO144" s="280"/>
      <c r="BP144" s="280"/>
      <c r="BQ144" s="280"/>
      <c r="BR144" s="280"/>
      <c r="BS144" s="280"/>
      <c r="BT144" s="280"/>
      <c r="BU144" s="280"/>
      <c r="BV144" s="280"/>
      <c r="BW144" s="280"/>
      <c r="BX144" s="280"/>
      <c r="BY144" s="280"/>
      <c r="BZ144" s="280"/>
      <c r="CA144" s="280"/>
      <c r="CB144" s="280"/>
      <c r="CC144" s="280"/>
      <c r="CD144" s="280"/>
      <c r="CE144" s="280"/>
      <c r="CF144" s="280"/>
      <c r="CG144" s="280"/>
      <c r="CH144" s="280"/>
      <c r="CI144" s="280"/>
      <c r="CJ144" s="280"/>
      <c r="CK144" s="280"/>
      <c r="CL144" s="280"/>
      <c r="CM144" s="280"/>
      <c r="CN144" s="280"/>
      <c r="CO144" s="280"/>
      <c r="CP144" s="280"/>
      <c r="CQ144" s="280"/>
      <c r="CR144" s="280"/>
      <c r="CS144" s="280"/>
      <c r="CT144" s="280"/>
      <c r="CU144" s="280"/>
      <c r="CV144" s="280"/>
      <c r="CW144" s="280"/>
      <c r="CX144" s="280"/>
      <c r="CY144" s="280"/>
      <c r="CZ144" s="280"/>
      <c r="DA144" s="280"/>
      <c r="DB144" s="280"/>
      <c r="DC144" s="280"/>
      <c r="DD144" s="280"/>
      <c r="DE144" s="280"/>
      <c r="DF144" s="280"/>
      <c r="DG144" s="280"/>
      <c r="DH144" s="280"/>
      <c r="DI144" s="280"/>
      <c r="DJ144" s="280"/>
      <c r="DK144" s="280"/>
      <c r="DL144" s="280"/>
      <c r="DM144" s="280"/>
      <c r="DN144" s="280"/>
      <c r="DO144" s="280"/>
      <c r="DP144" s="280"/>
      <c r="DQ144" s="280"/>
      <c r="DR144" s="280"/>
      <c r="DS144" s="280"/>
      <c r="DT144" s="280"/>
      <c r="DU144" s="280"/>
      <c r="DV144" s="280"/>
      <c r="DW144" s="280"/>
      <c r="DX144" s="280"/>
      <c r="DY144" s="280"/>
      <c r="DZ144" s="280"/>
      <c r="EA144" s="280"/>
      <c r="EB144" s="280"/>
      <c r="EC144" s="280"/>
      <c r="ED144" s="280"/>
      <c r="EE144" s="280"/>
      <c r="EF144" s="280"/>
      <c r="EG144" s="280"/>
      <c r="EH144" s="280"/>
      <c r="EI144" s="280"/>
      <c r="EJ144" s="280"/>
      <c r="EK144" s="280"/>
      <c r="EL144" s="280"/>
      <c r="EM144" s="280"/>
      <c r="EN144" s="280"/>
      <c r="EO144" s="280"/>
      <c r="EP144" s="280"/>
      <c r="EQ144" s="280"/>
      <c r="ER144" s="280"/>
      <c r="ES144" s="280"/>
      <c r="ET144" s="280"/>
      <c r="EU144" s="280"/>
      <c r="EV144" s="280"/>
      <c r="EW144" s="280"/>
      <c r="EX144" s="280"/>
      <c r="EY144" s="280"/>
      <c r="EZ144" s="280"/>
      <c r="FA144" s="280"/>
      <c r="FB144" s="280"/>
      <c r="FC144" s="280"/>
      <c r="FD144" s="280"/>
      <c r="FE144" s="280"/>
      <c r="FF144" s="280"/>
      <c r="FG144" s="280"/>
      <c r="FH144" s="280"/>
      <c r="FI144" s="280"/>
      <c r="FJ144" s="280"/>
      <c r="FK144" s="280"/>
      <c r="FL144" s="280"/>
      <c r="FM144" s="280"/>
      <c r="FN144" s="280"/>
      <c r="FO144" s="280"/>
      <c r="FP144" s="280"/>
      <c r="FQ144" s="280"/>
      <c r="FR144" s="280"/>
      <c r="FS144" s="280"/>
      <c r="FT144" s="280"/>
      <c r="FU144" s="280"/>
      <c r="FV144" s="280"/>
      <c r="FW144" s="280"/>
      <c r="FX144" s="280"/>
      <c r="FY144" s="280"/>
      <c r="FZ144" s="280"/>
      <c r="GA144" s="280"/>
      <c r="GB144" s="280"/>
      <c r="GC144" s="280"/>
      <c r="GD144" s="280"/>
      <c r="GE144" s="280"/>
      <c r="GF144" s="280"/>
      <c r="GG144" s="280"/>
      <c r="GH144" s="280"/>
      <c r="GI144" s="280"/>
      <c r="GJ144" s="280"/>
      <c r="GK144" s="280"/>
      <c r="GL144" s="280"/>
      <c r="GM144" s="280"/>
      <c r="GN144" s="280"/>
      <c r="GO144" s="280"/>
      <c r="GP144" s="280"/>
      <c r="GQ144" s="280"/>
      <c r="GR144" s="280"/>
      <c r="GS144" s="280"/>
      <c r="GT144" s="280"/>
      <c r="GU144" s="280"/>
      <c r="GV144" s="280"/>
      <c r="GW144" s="280"/>
      <c r="GX144" s="280"/>
      <c r="GY144" s="280"/>
      <c r="GZ144" s="280"/>
      <c r="HA144" s="280"/>
      <c r="HB144" s="280"/>
      <c r="HC144" s="280"/>
      <c r="HD144" s="280"/>
      <c r="HE144" s="280"/>
      <c r="HF144" s="280"/>
      <c r="HG144" s="280"/>
      <c r="HH144" s="280"/>
      <c r="HI144" s="280"/>
      <c r="HJ144" s="280"/>
      <c r="HK144" s="280"/>
      <c r="HL144" s="280"/>
      <c r="HM144" s="280"/>
      <c r="HN144" s="280"/>
      <c r="HO144" s="280"/>
      <c r="HP144" s="280"/>
      <c r="HQ144" s="280"/>
      <c r="HR144" s="280"/>
      <c r="HS144" s="280"/>
      <c r="HT144" s="280"/>
      <c r="HU144" s="280"/>
      <c r="HV144" s="280"/>
      <c r="HW144" s="280"/>
      <c r="HX144" s="280"/>
      <c r="HY144" s="280"/>
      <c r="HZ144" s="280"/>
      <c r="IA144" s="280"/>
      <c r="IB144" s="280"/>
      <c r="IC144" s="280"/>
      <c r="ID144" s="280"/>
      <c r="IE144" s="280"/>
      <c r="IF144" s="280"/>
      <c r="IG144" s="280"/>
      <c r="IH144" s="280"/>
      <c r="II144" s="280"/>
      <c r="IJ144" s="280"/>
    </row>
    <row r="145" spans="1:244" s="21" customFormat="1">
      <c r="A145" s="241"/>
      <c r="B145" s="290"/>
      <c r="C145" s="416"/>
      <c r="D145" s="944"/>
      <c r="E145" s="282"/>
      <c r="F145" s="27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0"/>
      <c r="AY145" s="280"/>
      <c r="AZ145" s="280"/>
      <c r="BA145" s="280"/>
      <c r="BB145" s="280"/>
      <c r="BC145" s="280"/>
      <c r="BD145" s="280"/>
      <c r="BE145" s="280"/>
      <c r="BF145" s="280"/>
      <c r="BG145" s="280"/>
      <c r="BH145" s="280"/>
      <c r="BI145" s="280"/>
      <c r="BJ145" s="280"/>
      <c r="BK145" s="280"/>
      <c r="BL145" s="280"/>
      <c r="BM145" s="280"/>
      <c r="BN145" s="280"/>
      <c r="BO145" s="280"/>
      <c r="BP145" s="280"/>
      <c r="BQ145" s="280"/>
      <c r="BR145" s="280"/>
      <c r="BS145" s="280"/>
      <c r="BT145" s="280"/>
      <c r="BU145" s="280"/>
      <c r="BV145" s="280"/>
      <c r="BW145" s="280"/>
      <c r="BX145" s="280"/>
      <c r="BY145" s="280"/>
      <c r="BZ145" s="280"/>
      <c r="CA145" s="280"/>
      <c r="CB145" s="280"/>
      <c r="CC145" s="280"/>
      <c r="CD145" s="280"/>
      <c r="CE145" s="280"/>
      <c r="CF145" s="280"/>
      <c r="CG145" s="280"/>
      <c r="CH145" s="280"/>
      <c r="CI145" s="280"/>
      <c r="CJ145" s="280"/>
      <c r="CK145" s="280"/>
      <c r="CL145" s="280"/>
      <c r="CM145" s="280"/>
      <c r="CN145" s="280"/>
      <c r="CO145" s="280"/>
      <c r="CP145" s="280"/>
      <c r="CQ145" s="280"/>
      <c r="CR145" s="280"/>
      <c r="CS145" s="280"/>
      <c r="CT145" s="280"/>
      <c r="CU145" s="280"/>
      <c r="CV145" s="280"/>
      <c r="CW145" s="280"/>
      <c r="CX145" s="280"/>
      <c r="CY145" s="280"/>
      <c r="CZ145" s="280"/>
      <c r="DA145" s="280"/>
      <c r="DB145" s="280"/>
      <c r="DC145" s="280"/>
      <c r="DD145" s="280"/>
      <c r="DE145" s="280"/>
      <c r="DF145" s="280"/>
      <c r="DG145" s="280"/>
      <c r="DH145" s="280"/>
      <c r="DI145" s="280"/>
      <c r="DJ145" s="280"/>
      <c r="DK145" s="280"/>
      <c r="DL145" s="280"/>
      <c r="DM145" s="280"/>
      <c r="DN145" s="280"/>
      <c r="DO145" s="280"/>
      <c r="DP145" s="280"/>
      <c r="DQ145" s="280"/>
      <c r="DR145" s="280"/>
      <c r="DS145" s="280"/>
      <c r="DT145" s="280"/>
      <c r="DU145" s="280"/>
      <c r="DV145" s="280"/>
      <c r="DW145" s="280"/>
      <c r="DX145" s="280"/>
      <c r="DY145" s="280"/>
      <c r="DZ145" s="280"/>
      <c r="EA145" s="280"/>
      <c r="EB145" s="280"/>
      <c r="EC145" s="280"/>
      <c r="ED145" s="280"/>
      <c r="EE145" s="280"/>
      <c r="EF145" s="280"/>
      <c r="EG145" s="280"/>
      <c r="EH145" s="280"/>
      <c r="EI145" s="280"/>
      <c r="EJ145" s="280"/>
      <c r="EK145" s="280"/>
      <c r="EL145" s="280"/>
      <c r="EM145" s="280"/>
      <c r="EN145" s="280"/>
      <c r="EO145" s="280"/>
      <c r="EP145" s="280"/>
      <c r="EQ145" s="280"/>
      <c r="ER145" s="280"/>
      <c r="ES145" s="280"/>
      <c r="ET145" s="280"/>
      <c r="EU145" s="280"/>
      <c r="EV145" s="280"/>
      <c r="EW145" s="280"/>
      <c r="EX145" s="280"/>
      <c r="EY145" s="280"/>
      <c r="EZ145" s="280"/>
      <c r="FA145" s="280"/>
      <c r="FB145" s="280"/>
      <c r="FC145" s="280"/>
      <c r="FD145" s="280"/>
      <c r="FE145" s="280"/>
      <c r="FF145" s="280"/>
      <c r="FG145" s="280"/>
      <c r="FH145" s="280"/>
      <c r="FI145" s="280"/>
      <c r="FJ145" s="280"/>
      <c r="FK145" s="280"/>
      <c r="FL145" s="280"/>
      <c r="FM145" s="280"/>
      <c r="FN145" s="280"/>
      <c r="FO145" s="280"/>
      <c r="FP145" s="280"/>
      <c r="FQ145" s="280"/>
      <c r="FR145" s="280"/>
      <c r="FS145" s="280"/>
      <c r="FT145" s="280"/>
      <c r="FU145" s="280"/>
      <c r="FV145" s="280"/>
      <c r="FW145" s="280"/>
      <c r="FX145" s="280"/>
      <c r="FY145" s="280"/>
      <c r="FZ145" s="280"/>
      <c r="GA145" s="280"/>
      <c r="GB145" s="280"/>
      <c r="GC145" s="280"/>
      <c r="GD145" s="280"/>
      <c r="GE145" s="280"/>
      <c r="GF145" s="280"/>
      <c r="GG145" s="280"/>
      <c r="GH145" s="280"/>
      <c r="GI145" s="280"/>
      <c r="GJ145" s="280"/>
      <c r="GK145" s="280"/>
      <c r="GL145" s="280"/>
      <c r="GM145" s="280"/>
      <c r="GN145" s="280"/>
      <c r="GO145" s="280"/>
      <c r="GP145" s="280"/>
      <c r="GQ145" s="280"/>
      <c r="GR145" s="280"/>
      <c r="GS145" s="280"/>
      <c r="GT145" s="280"/>
      <c r="GU145" s="280"/>
      <c r="GV145" s="280"/>
      <c r="GW145" s="280"/>
      <c r="GX145" s="280"/>
      <c r="GY145" s="280"/>
      <c r="GZ145" s="280"/>
      <c r="HA145" s="280"/>
      <c r="HB145" s="280"/>
      <c r="HC145" s="280"/>
      <c r="HD145" s="280"/>
      <c r="HE145" s="280"/>
      <c r="HF145" s="280"/>
      <c r="HG145" s="280"/>
      <c r="HH145" s="280"/>
      <c r="HI145" s="280"/>
      <c r="HJ145" s="280"/>
      <c r="HK145" s="280"/>
      <c r="HL145" s="280"/>
      <c r="HM145" s="280"/>
      <c r="HN145" s="280"/>
      <c r="HO145" s="280"/>
      <c r="HP145" s="280"/>
      <c r="HQ145" s="280"/>
      <c r="HR145" s="280"/>
      <c r="HS145" s="280"/>
      <c r="HT145" s="280"/>
      <c r="HU145" s="280"/>
      <c r="HV145" s="280"/>
      <c r="HW145" s="280"/>
      <c r="HX145" s="280"/>
      <c r="HY145" s="280"/>
      <c r="HZ145" s="280"/>
      <c r="IA145" s="280"/>
      <c r="IB145" s="280"/>
      <c r="IC145" s="280"/>
      <c r="ID145" s="280"/>
      <c r="IE145" s="280"/>
      <c r="IF145" s="280"/>
      <c r="IG145" s="280"/>
      <c r="IH145" s="280"/>
      <c r="II145" s="280"/>
      <c r="IJ145" s="280"/>
    </row>
    <row r="146" spans="1:244" s="21" customFormat="1">
      <c r="A146" s="241"/>
      <c r="B146" s="290"/>
      <c r="C146" s="416"/>
      <c r="D146" s="944"/>
      <c r="E146" s="282"/>
      <c r="F146" s="27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c r="AU146" s="280"/>
      <c r="AV146" s="280"/>
      <c r="AW146" s="280"/>
      <c r="AX146" s="280"/>
      <c r="AY146" s="280"/>
      <c r="AZ146" s="280"/>
      <c r="BA146" s="280"/>
      <c r="BB146" s="280"/>
      <c r="BC146" s="280"/>
      <c r="BD146" s="280"/>
      <c r="BE146" s="280"/>
      <c r="BF146" s="280"/>
      <c r="BG146" s="280"/>
      <c r="BH146" s="280"/>
      <c r="BI146" s="280"/>
      <c r="BJ146" s="280"/>
      <c r="BK146" s="280"/>
      <c r="BL146" s="280"/>
      <c r="BM146" s="280"/>
      <c r="BN146" s="280"/>
      <c r="BO146" s="280"/>
      <c r="BP146" s="280"/>
      <c r="BQ146" s="280"/>
      <c r="BR146" s="280"/>
      <c r="BS146" s="280"/>
      <c r="BT146" s="280"/>
      <c r="BU146" s="280"/>
      <c r="BV146" s="280"/>
      <c r="BW146" s="280"/>
      <c r="BX146" s="280"/>
      <c r="BY146" s="280"/>
      <c r="BZ146" s="280"/>
      <c r="CA146" s="280"/>
      <c r="CB146" s="280"/>
      <c r="CC146" s="280"/>
      <c r="CD146" s="280"/>
      <c r="CE146" s="280"/>
      <c r="CF146" s="280"/>
      <c r="CG146" s="280"/>
      <c r="CH146" s="280"/>
      <c r="CI146" s="280"/>
      <c r="CJ146" s="280"/>
      <c r="CK146" s="280"/>
      <c r="CL146" s="280"/>
      <c r="CM146" s="280"/>
      <c r="CN146" s="280"/>
      <c r="CO146" s="280"/>
      <c r="CP146" s="280"/>
      <c r="CQ146" s="280"/>
      <c r="CR146" s="280"/>
      <c r="CS146" s="280"/>
      <c r="CT146" s="280"/>
      <c r="CU146" s="280"/>
      <c r="CV146" s="280"/>
      <c r="CW146" s="280"/>
      <c r="CX146" s="280"/>
      <c r="CY146" s="280"/>
      <c r="CZ146" s="280"/>
      <c r="DA146" s="280"/>
      <c r="DB146" s="280"/>
      <c r="DC146" s="280"/>
      <c r="DD146" s="280"/>
      <c r="DE146" s="280"/>
      <c r="DF146" s="280"/>
      <c r="DG146" s="280"/>
      <c r="DH146" s="280"/>
      <c r="DI146" s="280"/>
      <c r="DJ146" s="280"/>
      <c r="DK146" s="280"/>
      <c r="DL146" s="280"/>
      <c r="DM146" s="280"/>
      <c r="DN146" s="280"/>
      <c r="DO146" s="280"/>
      <c r="DP146" s="280"/>
      <c r="DQ146" s="280"/>
      <c r="DR146" s="280"/>
      <c r="DS146" s="280"/>
      <c r="DT146" s="280"/>
      <c r="DU146" s="280"/>
      <c r="DV146" s="280"/>
      <c r="DW146" s="280"/>
      <c r="DX146" s="280"/>
      <c r="DY146" s="280"/>
      <c r="DZ146" s="280"/>
      <c r="EA146" s="280"/>
      <c r="EB146" s="280"/>
      <c r="EC146" s="280"/>
      <c r="ED146" s="280"/>
      <c r="EE146" s="280"/>
      <c r="EF146" s="280"/>
      <c r="EG146" s="280"/>
      <c r="EH146" s="280"/>
      <c r="EI146" s="280"/>
      <c r="EJ146" s="280"/>
      <c r="EK146" s="280"/>
      <c r="EL146" s="280"/>
      <c r="EM146" s="280"/>
      <c r="EN146" s="280"/>
      <c r="EO146" s="280"/>
      <c r="EP146" s="280"/>
      <c r="EQ146" s="280"/>
      <c r="ER146" s="280"/>
      <c r="ES146" s="280"/>
      <c r="ET146" s="280"/>
      <c r="EU146" s="280"/>
      <c r="EV146" s="280"/>
      <c r="EW146" s="280"/>
      <c r="EX146" s="280"/>
      <c r="EY146" s="280"/>
      <c r="EZ146" s="280"/>
      <c r="FA146" s="280"/>
      <c r="FB146" s="280"/>
      <c r="FC146" s="280"/>
      <c r="FD146" s="280"/>
      <c r="FE146" s="280"/>
      <c r="FF146" s="280"/>
      <c r="FG146" s="280"/>
      <c r="FH146" s="280"/>
      <c r="FI146" s="280"/>
      <c r="FJ146" s="280"/>
      <c r="FK146" s="280"/>
      <c r="FL146" s="280"/>
      <c r="FM146" s="280"/>
      <c r="FN146" s="280"/>
      <c r="FO146" s="280"/>
      <c r="FP146" s="280"/>
      <c r="FQ146" s="280"/>
      <c r="FR146" s="280"/>
      <c r="FS146" s="280"/>
      <c r="FT146" s="280"/>
      <c r="FU146" s="280"/>
      <c r="FV146" s="280"/>
      <c r="FW146" s="280"/>
      <c r="FX146" s="280"/>
      <c r="FY146" s="280"/>
      <c r="FZ146" s="280"/>
      <c r="GA146" s="280"/>
      <c r="GB146" s="280"/>
      <c r="GC146" s="280"/>
      <c r="GD146" s="280"/>
      <c r="GE146" s="280"/>
      <c r="GF146" s="280"/>
      <c r="GG146" s="280"/>
      <c r="GH146" s="280"/>
      <c r="GI146" s="280"/>
      <c r="GJ146" s="280"/>
      <c r="GK146" s="280"/>
      <c r="GL146" s="280"/>
      <c r="GM146" s="280"/>
      <c r="GN146" s="280"/>
      <c r="GO146" s="280"/>
      <c r="GP146" s="280"/>
      <c r="GQ146" s="280"/>
      <c r="GR146" s="280"/>
      <c r="GS146" s="280"/>
      <c r="GT146" s="280"/>
      <c r="GU146" s="280"/>
      <c r="GV146" s="280"/>
      <c r="GW146" s="280"/>
      <c r="GX146" s="280"/>
      <c r="GY146" s="280"/>
      <c r="GZ146" s="280"/>
      <c r="HA146" s="280"/>
      <c r="HB146" s="280"/>
      <c r="HC146" s="280"/>
      <c r="HD146" s="280"/>
      <c r="HE146" s="280"/>
      <c r="HF146" s="280"/>
      <c r="HG146" s="280"/>
      <c r="HH146" s="280"/>
      <c r="HI146" s="280"/>
      <c r="HJ146" s="280"/>
      <c r="HK146" s="280"/>
      <c r="HL146" s="280"/>
      <c r="HM146" s="280"/>
      <c r="HN146" s="280"/>
      <c r="HO146" s="280"/>
      <c r="HP146" s="280"/>
      <c r="HQ146" s="280"/>
      <c r="HR146" s="280"/>
      <c r="HS146" s="280"/>
      <c r="HT146" s="280"/>
      <c r="HU146" s="280"/>
      <c r="HV146" s="280"/>
      <c r="HW146" s="280"/>
      <c r="HX146" s="280"/>
      <c r="HY146" s="280"/>
      <c r="HZ146" s="280"/>
      <c r="IA146" s="280"/>
      <c r="IB146" s="280"/>
      <c r="IC146" s="280"/>
      <c r="ID146" s="280"/>
      <c r="IE146" s="280"/>
      <c r="IF146" s="280"/>
      <c r="IG146" s="280"/>
      <c r="IH146" s="280"/>
      <c r="II146" s="280"/>
      <c r="IJ146" s="280"/>
    </row>
    <row r="147" spans="1:244" s="21" customFormat="1">
      <c r="A147" s="241"/>
      <c r="B147" s="288"/>
      <c r="C147" s="416"/>
      <c r="D147" s="944"/>
      <c r="E147" s="282"/>
      <c r="F147" s="27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0"/>
      <c r="AY147" s="280"/>
      <c r="AZ147" s="280"/>
      <c r="BA147" s="280"/>
      <c r="BB147" s="280"/>
      <c r="BC147" s="280"/>
      <c r="BD147" s="280"/>
      <c r="BE147" s="280"/>
      <c r="BF147" s="280"/>
      <c r="BG147" s="280"/>
      <c r="BH147" s="280"/>
      <c r="BI147" s="280"/>
      <c r="BJ147" s="280"/>
      <c r="BK147" s="280"/>
      <c r="BL147" s="280"/>
      <c r="BM147" s="280"/>
      <c r="BN147" s="280"/>
      <c r="BO147" s="280"/>
      <c r="BP147" s="280"/>
      <c r="BQ147" s="280"/>
      <c r="BR147" s="280"/>
      <c r="BS147" s="280"/>
      <c r="BT147" s="280"/>
      <c r="BU147" s="280"/>
      <c r="BV147" s="280"/>
      <c r="BW147" s="280"/>
      <c r="BX147" s="280"/>
      <c r="BY147" s="280"/>
      <c r="BZ147" s="280"/>
      <c r="CA147" s="280"/>
      <c r="CB147" s="280"/>
      <c r="CC147" s="280"/>
      <c r="CD147" s="280"/>
      <c r="CE147" s="280"/>
      <c r="CF147" s="280"/>
      <c r="CG147" s="280"/>
      <c r="CH147" s="280"/>
      <c r="CI147" s="280"/>
      <c r="CJ147" s="280"/>
      <c r="CK147" s="280"/>
      <c r="CL147" s="280"/>
      <c r="CM147" s="280"/>
      <c r="CN147" s="280"/>
      <c r="CO147" s="280"/>
      <c r="CP147" s="280"/>
      <c r="CQ147" s="280"/>
      <c r="CR147" s="280"/>
      <c r="CS147" s="280"/>
      <c r="CT147" s="280"/>
      <c r="CU147" s="280"/>
      <c r="CV147" s="280"/>
      <c r="CW147" s="280"/>
      <c r="CX147" s="280"/>
      <c r="CY147" s="280"/>
      <c r="CZ147" s="280"/>
      <c r="DA147" s="280"/>
      <c r="DB147" s="280"/>
      <c r="DC147" s="280"/>
      <c r="DD147" s="280"/>
      <c r="DE147" s="280"/>
      <c r="DF147" s="280"/>
      <c r="DG147" s="280"/>
      <c r="DH147" s="280"/>
      <c r="DI147" s="280"/>
      <c r="DJ147" s="280"/>
      <c r="DK147" s="280"/>
      <c r="DL147" s="280"/>
      <c r="DM147" s="280"/>
      <c r="DN147" s="280"/>
      <c r="DO147" s="280"/>
      <c r="DP147" s="280"/>
      <c r="DQ147" s="280"/>
      <c r="DR147" s="280"/>
      <c r="DS147" s="280"/>
      <c r="DT147" s="280"/>
      <c r="DU147" s="280"/>
      <c r="DV147" s="280"/>
      <c r="DW147" s="280"/>
      <c r="DX147" s="280"/>
      <c r="DY147" s="280"/>
      <c r="DZ147" s="280"/>
      <c r="EA147" s="280"/>
      <c r="EB147" s="280"/>
      <c r="EC147" s="280"/>
      <c r="ED147" s="280"/>
      <c r="EE147" s="280"/>
      <c r="EF147" s="280"/>
      <c r="EG147" s="280"/>
      <c r="EH147" s="280"/>
      <c r="EI147" s="280"/>
      <c r="EJ147" s="280"/>
      <c r="EK147" s="280"/>
      <c r="EL147" s="280"/>
      <c r="EM147" s="280"/>
      <c r="EN147" s="280"/>
      <c r="EO147" s="280"/>
      <c r="EP147" s="280"/>
      <c r="EQ147" s="280"/>
      <c r="ER147" s="280"/>
      <c r="ES147" s="280"/>
      <c r="ET147" s="280"/>
      <c r="EU147" s="280"/>
      <c r="EV147" s="280"/>
      <c r="EW147" s="280"/>
      <c r="EX147" s="280"/>
      <c r="EY147" s="280"/>
      <c r="EZ147" s="280"/>
      <c r="FA147" s="280"/>
      <c r="FB147" s="280"/>
      <c r="FC147" s="280"/>
      <c r="FD147" s="280"/>
      <c r="FE147" s="280"/>
      <c r="FF147" s="280"/>
      <c r="FG147" s="280"/>
      <c r="FH147" s="280"/>
      <c r="FI147" s="280"/>
      <c r="FJ147" s="280"/>
      <c r="FK147" s="280"/>
      <c r="FL147" s="280"/>
      <c r="FM147" s="280"/>
      <c r="FN147" s="280"/>
      <c r="FO147" s="280"/>
      <c r="FP147" s="280"/>
      <c r="FQ147" s="280"/>
      <c r="FR147" s="280"/>
      <c r="FS147" s="280"/>
      <c r="FT147" s="280"/>
      <c r="FU147" s="280"/>
      <c r="FV147" s="280"/>
      <c r="FW147" s="280"/>
      <c r="FX147" s="280"/>
      <c r="FY147" s="280"/>
      <c r="FZ147" s="280"/>
      <c r="GA147" s="280"/>
      <c r="GB147" s="280"/>
      <c r="GC147" s="280"/>
      <c r="GD147" s="280"/>
      <c r="GE147" s="280"/>
      <c r="GF147" s="280"/>
      <c r="GG147" s="280"/>
      <c r="GH147" s="280"/>
      <c r="GI147" s="280"/>
      <c r="GJ147" s="280"/>
      <c r="GK147" s="280"/>
      <c r="GL147" s="280"/>
      <c r="GM147" s="280"/>
      <c r="GN147" s="280"/>
      <c r="GO147" s="280"/>
      <c r="GP147" s="280"/>
      <c r="GQ147" s="280"/>
      <c r="GR147" s="280"/>
      <c r="GS147" s="280"/>
      <c r="GT147" s="280"/>
      <c r="GU147" s="280"/>
      <c r="GV147" s="280"/>
      <c r="GW147" s="280"/>
      <c r="GX147" s="280"/>
      <c r="GY147" s="280"/>
      <c r="GZ147" s="280"/>
      <c r="HA147" s="280"/>
      <c r="HB147" s="280"/>
      <c r="HC147" s="280"/>
      <c r="HD147" s="280"/>
      <c r="HE147" s="280"/>
      <c r="HF147" s="280"/>
      <c r="HG147" s="280"/>
      <c r="HH147" s="280"/>
      <c r="HI147" s="280"/>
      <c r="HJ147" s="280"/>
      <c r="HK147" s="280"/>
      <c r="HL147" s="280"/>
      <c r="HM147" s="280"/>
      <c r="HN147" s="280"/>
      <c r="HO147" s="280"/>
      <c r="HP147" s="280"/>
      <c r="HQ147" s="280"/>
      <c r="HR147" s="280"/>
      <c r="HS147" s="280"/>
      <c r="HT147" s="280"/>
      <c r="HU147" s="280"/>
      <c r="HV147" s="280"/>
      <c r="HW147" s="280"/>
      <c r="HX147" s="280"/>
      <c r="HY147" s="280"/>
      <c r="HZ147" s="280"/>
      <c r="IA147" s="280"/>
      <c r="IB147" s="280"/>
      <c r="IC147" s="280"/>
      <c r="ID147" s="280"/>
      <c r="IE147" s="280"/>
      <c r="IF147" s="280"/>
      <c r="IG147" s="280"/>
      <c r="IH147" s="280"/>
      <c r="II147" s="280"/>
      <c r="IJ147" s="280"/>
    </row>
    <row r="148" spans="1:244" s="21" customFormat="1">
      <c r="A148" s="241"/>
      <c r="B148" s="288"/>
      <c r="C148" s="416"/>
      <c r="D148" s="944"/>
      <c r="E148" s="282"/>
      <c r="F148" s="27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280"/>
      <c r="AP148" s="280"/>
      <c r="AQ148" s="280"/>
      <c r="AR148" s="280"/>
      <c r="AS148" s="280"/>
      <c r="AT148" s="280"/>
      <c r="AU148" s="280"/>
      <c r="AV148" s="280"/>
      <c r="AW148" s="280"/>
      <c r="AX148" s="280"/>
      <c r="AY148" s="280"/>
      <c r="AZ148" s="280"/>
      <c r="BA148" s="280"/>
      <c r="BB148" s="280"/>
      <c r="BC148" s="280"/>
      <c r="BD148" s="280"/>
      <c r="BE148" s="280"/>
      <c r="BF148" s="280"/>
      <c r="BG148" s="280"/>
      <c r="BH148" s="280"/>
      <c r="BI148" s="280"/>
      <c r="BJ148" s="280"/>
      <c r="BK148" s="280"/>
      <c r="BL148" s="280"/>
      <c r="BM148" s="280"/>
      <c r="BN148" s="280"/>
      <c r="BO148" s="280"/>
      <c r="BP148" s="280"/>
      <c r="BQ148" s="280"/>
      <c r="BR148" s="280"/>
      <c r="BS148" s="280"/>
      <c r="BT148" s="280"/>
      <c r="BU148" s="280"/>
      <c r="BV148" s="280"/>
      <c r="BW148" s="280"/>
      <c r="BX148" s="280"/>
      <c r="BY148" s="280"/>
      <c r="BZ148" s="280"/>
      <c r="CA148" s="280"/>
      <c r="CB148" s="280"/>
      <c r="CC148" s="280"/>
      <c r="CD148" s="280"/>
      <c r="CE148" s="280"/>
      <c r="CF148" s="280"/>
      <c r="CG148" s="280"/>
      <c r="CH148" s="280"/>
      <c r="CI148" s="280"/>
      <c r="CJ148" s="280"/>
      <c r="CK148" s="280"/>
      <c r="CL148" s="280"/>
      <c r="CM148" s="280"/>
      <c r="CN148" s="280"/>
      <c r="CO148" s="280"/>
      <c r="CP148" s="280"/>
      <c r="CQ148" s="280"/>
      <c r="CR148" s="280"/>
      <c r="CS148" s="280"/>
      <c r="CT148" s="280"/>
      <c r="CU148" s="280"/>
      <c r="CV148" s="280"/>
      <c r="CW148" s="280"/>
      <c r="CX148" s="280"/>
      <c r="CY148" s="280"/>
      <c r="CZ148" s="280"/>
      <c r="DA148" s="280"/>
      <c r="DB148" s="280"/>
      <c r="DC148" s="280"/>
      <c r="DD148" s="280"/>
      <c r="DE148" s="280"/>
      <c r="DF148" s="280"/>
      <c r="DG148" s="280"/>
      <c r="DH148" s="280"/>
      <c r="DI148" s="280"/>
      <c r="DJ148" s="280"/>
      <c r="DK148" s="280"/>
      <c r="DL148" s="280"/>
      <c r="DM148" s="280"/>
      <c r="DN148" s="280"/>
      <c r="DO148" s="280"/>
      <c r="DP148" s="280"/>
      <c r="DQ148" s="280"/>
      <c r="DR148" s="280"/>
      <c r="DS148" s="280"/>
      <c r="DT148" s="280"/>
      <c r="DU148" s="280"/>
      <c r="DV148" s="280"/>
      <c r="DW148" s="280"/>
      <c r="DX148" s="280"/>
      <c r="DY148" s="280"/>
      <c r="DZ148" s="280"/>
      <c r="EA148" s="280"/>
      <c r="EB148" s="280"/>
      <c r="EC148" s="280"/>
      <c r="ED148" s="280"/>
      <c r="EE148" s="280"/>
      <c r="EF148" s="280"/>
      <c r="EG148" s="280"/>
      <c r="EH148" s="280"/>
      <c r="EI148" s="280"/>
      <c r="EJ148" s="280"/>
      <c r="EK148" s="280"/>
      <c r="EL148" s="280"/>
      <c r="EM148" s="280"/>
      <c r="EN148" s="280"/>
      <c r="EO148" s="280"/>
      <c r="EP148" s="280"/>
      <c r="EQ148" s="280"/>
      <c r="ER148" s="280"/>
      <c r="ES148" s="280"/>
      <c r="ET148" s="280"/>
      <c r="EU148" s="280"/>
      <c r="EV148" s="280"/>
      <c r="EW148" s="280"/>
      <c r="EX148" s="280"/>
      <c r="EY148" s="280"/>
      <c r="EZ148" s="280"/>
      <c r="FA148" s="280"/>
      <c r="FB148" s="280"/>
      <c r="FC148" s="280"/>
      <c r="FD148" s="280"/>
      <c r="FE148" s="280"/>
      <c r="FF148" s="280"/>
      <c r="FG148" s="280"/>
      <c r="FH148" s="280"/>
      <c r="FI148" s="280"/>
      <c r="FJ148" s="280"/>
      <c r="FK148" s="280"/>
      <c r="FL148" s="280"/>
      <c r="FM148" s="280"/>
      <c r="FN148" s="280"/>
      <c r="FO148" s="280"/>
      <c r="FP148" s="280"/>
      <c r="FQ148" s="280"/>
      <c r="FR148" s="280"/>
      <c r="FS148" s="280"/>
      <c r="FT148" s="280"/>
      <c r="FU148" s="280"/>
      <c r="FV148" s="280"/>
      <c r="FW148" s="280"/>
      <c r="FX148" s="280"/>
      <c r="FY148" s="280"/>
      <c r="FZ148" s="280"/>
      <c r="GA148" s="280"/>
      <c r="GB148" s="280"/>
      <c r="GC148" s="280"/>
      <c r="GD148" s="280"/>
      <c r="GE148" s="280"/>
      <c r="GF148" s="280"/>
      <c r="GG148" s="280"/>
      <c r="GH148" s="280"/>
      <c r="GI148" s="280"/>
      <c r="GJ148" s="280"/>
      <c r="GK148" s="280"/>
      <c r="GL148" s="280"/>
      <c r="GM148" s="280"/>
      <c r="GN148" s="280"/>
      <c r="GO148" s="280"/>
      <c r="GP148" s="280"/>
      <c r="GQ148" s="280"/>
      <c r="GR148" s="280"/>
      <c r="GS148" s="280"/>
      <c r="GT148" s="280"/>
      <c r="GU148" s="280"/>
      <c r="GV148" s="280"/>
      <c r="GW148" s="280"/>
      <c r="GX148" s="280"/>
      <c r="GY148" s="280"/>
      <c r="GZ148" s="280"/>
      <c r="HA148" s="280"/>
      <c r="HB148" s="280"/>
      <c r="HC148" s="280"/>
      <c r="HD148" s="280"/>
      <c r="HE148" s="280"/>
      <c r="HF148" s="280"/>
      <c r="HG148" s="280"/>
      <c r="HH148" s="280"/>
      <c r="HI148" s="280"/>
      <c r="HJ148" s="280"/>
      <c r="HK148" s="280"/>
      <c r="HL148" s="280"/>
      <c r="HM148" s="280"/>
      <c r="HN148" s="280"/>
      <c r="HO148" s="280"/>
      <c r="HP148" s="280"/>
      <c r="HQ148" s="280"/>
      <c r="HR148" s="280"/>
      <c r="HS148" s="280"/>
      <c r="HT148" s="280"/>
      <c r="HU148" s="280"/>
      <c r="HV148" s="280"/>
      <c r="HW148" s="280"/>
      <c r="HX148" s="280"/>
      <c r="HY148" s="280"/>
      <c r="HZ148" s="280"/>
      <c r="IA148" s="280"/>
      <c r="IB148" s="280"/>
      <c r="IC148" s="280"/>
      <c r="ID148" s="280"/>
      <c r="IE148" s="280"/>
      <c r="IF148" s="280"/>
      <c r="IG148" s="280"/>
      <c r="IH148" s="280"/>
      <c r="II148" s="280"/>
      <c r="IJ148" s="280"/>
    </row>
    <row r="149" spans="1:244" s="21" customFormat="1">
      <c r="A149" s="241"/>
      <c r="B149" s="281"/>
      <c r="C149" s="416"/>
      <c r="D149" s="944"/>
      <c r="E149" s="282"/>
      <c r="F149" s="27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280"/>
      <c r="BC149" s="280"/>
      <c r="BD149" s="280"/>
      <c r="BE149" s="280"/>
      <c r="BF149" s="280"/>
      <c r="BG149" s="280"/>
      <c r="BH149" s="280"/>
      <c r="BI149" s="280"/>
      <c r="BJ149" s="280"/>
      <c r="BK149" s="280"/>
      <c r="BL149" s="280"/>
      <c r="BM149" s="280"/>
      <c r="BN149" s="280"/>
      <c r="BO149" s="280"/>
      <c r="BP149" s="280"/>
      <c r="BQ149" s="280"/>
      <c r="BR149" s="280"/>
      <c r="BS149" s="280"/>
      <c r="BT149" s="280"/>
      <c r="BU149" s="280"/>
      <c r="BV149" s="280"/>
      <c r="BW149" s="280"/>
      <c r="BX149" s="280"/>
      <c r="BY149" s="280"/>
      <c r="BZ149" s="280"/>
      <c r="CA149" s="280"/>
      <c r="CB149" s="280"/>
      <c r="CC149" s="280"/>
      <c r="CD149" s="280"/>
      <c r="CE149" s="280"/>
      <c r="CF149" s="280"/>
      <c r="CG149" s="280"/>
      <c r="CH149" s="280"/>
      <c r="CI149" s="280"/>
      <c r="CJ149" s="280"/>
      <c r="CK149" s="280"/>
      <c r="CL149" s="280"/>
      <c r="CM149" s="280"/>
      <c r="CN149" s="280"/>
      <c r="CO149" s="280"/>
      <c r="CP149" s="280"/>
      <c r="CQ149" s="280"/>
      <c r="CR149" s="280"/>
      <c r="CS149" s="280"/>
      <c r="CT149" s="280"/>
      <c r="CU149" s="280"/>
      <c r="CV149" s="280"/>
      <c r="CW149" s="280"/>
      <c r="CX149" s="280"/>
      <c r="CY149" s="280"/>
      <c r="CZ149" s="280"/>
      <c r="DA149" s="280"/>
      <c r="DB149" s="280"/>
      <c r="DC149" s="280"/>
      <c r="DD149" s="280"/>
      <c r="DE149" s="280"/>
      <c r="DF149" s="280"/>
      <c r="DG149" s="280"/>
      <c r="DH149" s="280"/>
      <c r="DI149" s="280"/>
      <c r="DJ149" s="280"/>
      <c r="DK149" s="280"/>
      <c r="DL149" s="280"/>
      <c r="DM149" s="280"/>
      <c r="DN149" s="280"/>
      <c r="DO149" s="280"/>
      <c r="DP149" s="280"/>
      <c r="DQ149" s="280"/>
      <c r="DR149" s="280"/>
      <c r="DS149" s="280"/>
      <c r="DT149" s="280"/>
      <c r="DU149" s="280"/>
      <c r="DV149" s="280"/>
      <c r="DW149" s="280"/>
      <c r="DX149" s="280"/>
      <c r="DY149" s="280"/>
      <c r="DZ149" s="280"/>
      <c r="EA149" s="280"/>
      <c r="EB149" s="280"/>
      <c r="EC149" s="280"/>
      <c r="ED149" s="280"/>
      <c r="EE149" s="280"/>
      <c r="EF149" s="280"/>
      <c r="EG149" s="280"/>
      <c r="EH149" s="280"/>
      <c r="EI149" s="280"/>
      <c r="EJ149" s="280"/>
      <c r="EK149" s="280"/>
      <c r="EL149" s="280"/>
      <c r="EM149" s="280"/>
      <c r="EN149" s="280"/>
      <c r="EO149" s="280"/>
      <c r="EP149" s="280"/>
      <c r="EQ149" s="280"/>
      <c r="ER149" s="280"/>
      <c r="ES149" s="280"/>
      <c r="ET149" s="280"/>
      <c r="EU149" s="280"/>
      <c r="EV149" s="280"/>
      <c r="EW149" s="280"/>
      <c r="EX149" s="280"/>
      <c r="EY149" s="280"/>
      <c r="EZ149" s="280"/>
      <c r="FA149" s="280"/>
      <c r="FB149" s="280"/>
      <c r="FC149" s="280"/>
      <c r="FD149" s="280"/>
      <c r="FE149" s="280"/>
      <c r="FF149" s="280"/>
      <c r="FG149" s="280"/>
      <c r="FH149" s="280"/>
      <c r="FI149" s="280"/>
      <c r="FJ149" s="280"/>
      <c r="FK149" s="280"/>
      <c r="FL149" s="280"/>
      <c r="FM149" s="280"/>
      <c r="FN149" s="280"/>
      <c r="FO149" s="280"/>
      <c r="FP149" s="280"/>
      <c r="FQ149" s="280"/>
      <c r="FR149" s="280"/>
      <c r="FS149" s="280"/>
      <c r="FT149" s="280"/>
      <c r="FU149" s="280"/>
      <c r="FV149" s="280"/>
      <c r="FW149" s="280"/>
      <c r="FX149" s="280"/>
      <c r="FY149" s="280"/>
      <c r="FZ149" s="280"/>
      <c r="GA149" s="280"/>
      <c r="GB149" s="280"/>
      <c r="GC149" s="280"/>
      <c r="GD149" s="280"/>
      <c r="GE149" s="280"/>
      <c r="GF149" s="280"/>
      <c r="GG149" s="280"/>
      <c r="GH149" s="280"/>
      <c r="GI149" s="280"/>
      <c r="GJ149" s="280"/>
      <c r="GK149" s="280"/>
      <c r="GL149" s="280"/>
      <c r="GM149" s="280"/>
      <c r="GN149" s="280"/>
      <c r="GO149" s="280"/>
      <c r="GP149" s="280"/>
      <c r="GQ149" s="280"/>
      <c r="GR149" s="280"/>
      <c r="GS149" s="280"/>
      <c r="GT149" s="280"/>
      <c r="GU149" s="280"/>
      <c r="GV149" s="280"/>
      <c r="GW149" s="280"/>
      <c r="GX149" s="280"/>
      <c r="GY149" s="280"/>
      <c r="GZ149" s="280"/>
      <c r="HA149" s="280"/>
      <c r="HB149" s="280"/>
      <c r="HC149" s="280"/>
      <c r="HD149" s="280"/>
      <c r="HE149" s="280"/>
      <c r="HF149" s="280"/>
      <c r="HG149" s="280"/>
      <c r="HH149" s="280"/>
      <c r="HI149" s="280"/>
      <c r="HJ149" s="280"/>
      <c r="HK149" s="280"/>
      <c r="HL149" s="280"/>
      <c r="HM149" s="280"/>
      <c r="HN149" s="280"/>
      <c r="HO149" s="280"/>
      <c r="HP149" s="280"/>
      <c r="HQ149" s="280"/>
      <c r="HR149" s="280"/>
      <c r="HS149" s="280"/>
      <c r="HT149" s="280"/>
      <c r="HU149" s="280"/>
      <c r="HV149" s="280"/>
      <c r="HW149" s="280"/>
      <c r="HX149" s="280"/>
      <c r="HY149" s="280"/>
      <c r="HZ149" s="280"/>
      <c r="IA149" s="280"/>
      <c r="IB149" s="280"/>
      <c r="IC149" s="280"/>
      <c r="ID149" s="280"/>
      <c r="IE149" s="280"/>
      <c r="IF149" s="280"/>
      <c r="IG149" s="280"/>
      <c r="IH149" s="280"/>
      <c r="II149" s="280"/>
      <c r="IJ149" s="280"/>
    </row>
    <row r="150" spans="1:244" s="21" customFormat="1">
      <c r="A150" s="241"/>
      <c r="B150" s="288"/>
      <c r="C150" s="416"/>
      <c r="D150" s="944"/>
      <c r="E150" s="282"/>
      <c r="F150" s="27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A150" s="280"/>
      <c r="BB150" s="280"/>
      <c r="BC150" s="280"/>
      <c r="BD150" s="280"/>
      <c r="BE150" s="280"/>
      <c r="BF150" s="280"/>
      <c r="BG150" s="280"/>
      <c r="BH150" s="280"/>
      <c r="BI150" s="280"/>
      <c r="BJ150" s="280"/>
      <c r="BK150" s="280"/>
      <c r="BL150" s="280"/>
      <c r="BM150" s="280"/>
      <c r="BN150" s="280"/>
      <c r="BO150" s="280"/>
      <c r="BP150" s="280"/>
      <c r="BQ150" s="280"/>
      <c r="BR150" s="280"/>
      <c r="BS150" s="280"/>
      <c r="BT150" s="280"/>
      <c r="BU150" s="280"/>
      <c r="BV150" s="280"/>
      <c r="BW150" s="280"/>
      <c r="BX150" s="280"/>
      <c r="BY150" s="280"/>
      <c r="BZ150" s="280"/>
      <c r="CA150" s="280"/>
      <c r="CB150" s="280"/>
      <c r="CC150" s="280"/>
      <c r="CD150" s="280"/>
      <c r="CE150" s="280"/>
      <c r="CF150" s="280"/>
      <c r="CG150" s="280"/>
      <c r="CH150" s="280"/>
      <c r="CI150" s="280"/>
      <c r="CJ150" s="280"/>
      <c r="CK150" s="280"/>
      <c r="CL150" s="280"/>
      <c r="CM150" s="280"/>
      <c r="CN150" s="280"/>
      <c r="CO150" s="280"/>
      <c r="CP150" s="280"/>
      <c r="CQ150" s="280"/>
      <c r="CR150" s="280"/>
      <c r="CS150" s="280"/>
      <c r="CT150" s="280"/>
      <c r="CU150" s="280"/>
      <c r="CV150" s="280"/>
      <c r="CW150" s="280"/>
      <c r="CX150" s="280"/>
      <c r="CY150" s="280"/>
      <c r="CZ150" s="280"/>
      <c r="DA150" s="280"/>
      <c r="DB150" s="280"/>
      <c r="DC150" s="280"/>
      <c r="DD150" s="280"/>
      <c r="DE150" s="280"/>
      <c r="DF150" s="280"/>
      <c r="DG150" s="280"/>
      <c r="DH150" s="280"/>
      <c r="DI150" s="280"/>
      <c r="DJ150" s="280"/>
      <c r="DK150" s="280"/>
      <c r="DL150" s="280"/>
      <c r="DM150" s="280"/>
      <c r="DN150" s="280"/>
      <c r="DO150" s="280"/>
      <c r="DP150" s="280"/>
      <c r="DQ150" s="280"/>
      <c r="DR150" s="280"/>
      <c r="DS150" s="280"/>
      <c r="DT150" s="280"/>
      <c r="DU150" s="280"/>
      <c r="DV150" s="280"/>
      <c r="DW150" s="280"/>
      <c r="DX150" s="280"/>
      <c r="DY150" s="280"/>
      <c r="DZ150" s="280"/>
      <c r="EA150" s="280"/>
      <c r="EB150" s="280"/>
      <c r="EC150" s="280"/>
      <c r="ED150" s="280"/>
      <c r="EE150" s="280"/>
      <c r="EF150" s="280"/>
      <c r="EG150" s="280"/>
      <c r="EH150" s="280"/>
      <c r="EI150" s="280"/>
      <c r="EJ150" s="280"/>
      <c r="EK150" s="280"/>
      <c r="EL150" s="280"/>
      <c r="EM150" s="280"/>
      <c r="EN150" s="280"/>
      <c r="EO150" s="280"/>
      <c r="EP150" s="280"/>
      <c r="EQ150" s="280"/>
      <c r="ER150" s="280"/>
      <c r="ES150" s="280"/>
      <c r="ET150" s="280"/>
      <c r="EU150" s="280"/>
      <c r="EV150" s="280"/>
      <c r="EW150" s="280"/>
      <c r="EX150" s="280"/>
      <c r="EY150" s="280"/>
      <c r="EZ150" s="280"/>
      <c r="FA150" s="280"/>
      <c r="FB150" s="280"/>
      <c r="FC150" s="280"/>
      <c r="FD150" s="280"/>
      <c r="FE150" s="280"/>
      <c r="FF150" s="280"/>
      <c r="FG150" s="280"/>
      <c r="FH150" s="280"/>
      <c r="FI150" s="280"/>
      <c r="FJ150" s="280"/>
      <c r="FK150" s="280"/>
      <c r="FL150" s="280"/>
      <c r="FM150" s="280"/>
      <c r="FN150" s="280"/>
      <c r="FO150" s="280"/>
      <c r="FP150" s="280"/>
      <c r="FQ150" s="280"/>
      <c r="FR150" s="280"/>
      <c r="FS150" s="280"/>
      <c r="FT150" s="280"/>
      <c r="FU150" s="280"/>
      <c r="FV150" s="280"/>
      <c r="FW150" s="280"/>
      <c r="FX150" s="280"/>
      <c r="FY150" s="280"/>
      <c r="FZ150" s="280"/>
      <c r="GA150" s="280"/>
      <c r="GB150" s="280"/>
      <c r="GC150" s="280"/>
      <c r="GD150" s="280"/>
      <c r="GE150" s="280"/>
      <c r="GF150" s="280"/>
      <c r="GG150" s="280"/>
      <c r="GH150" s="280"/>
      <c r="GI150" s="280"/>
      <c r="GJ150" s="280"/>
      <c r="GK150" s="280"/>
      <c r="GL150" s="280"/>
      <c r="GM150" s="280"/>
      <c r="GN150" s="280"/>
      <c r="GO150" s="280"/>
      <c r="GP150" s="280"/>
      <c r="GQ150" s="280"/>
      <c r="GR150" s="280"/>
      <c r="GS150" s="280"/>
      <c r="GT150" s="280"/>
      <c r="GU150" s="280"/>
      <c r="GV150" s="280"/>
      <c r="GW150" s="280"/>
      <c r="GX150" s="280"/>
      <c r="GY150" s="280"/>
      <c r="GZ150" s="280"/>
      <c r="HA150" s="280"/>
      <c r="HB150" s="280"/>
      <c r="HC150" s="280"/>
      <c r="HD150" s="280"/>
      <c r="HE150" s="280"/>
      <c r="HF150" s="280"/>
      <c r="HG150" s="280"/>
      <c r="HH150" s="280"/>
      <c r="HI150" s="280"/>
      <c r="HJ150" s="280"/>
      <c r="HK150" s="280"/>
      <c r="HL150" s="280"/>
      <c r="HM150" s="280"/>
      <c r="HN150" s="280"/>
      <c r="HO150" s="280"/>
      <c r="HP150" s="280"/>
      <c r="HQ150" s="280"/>
      <c r="HR150" s="280"/>
      <c r="HS150" s="280"/>
      <c r="HT150" s="280"/>
      <c r="HU150" s="280"/>
      <c r="HV150" s="280"/>
      <c r="HW150" s="280"/>
      <c r="HX150" s="280"/>
      <c r="HY150" s="280"/>
      <c r="HZ150" s="280"/>
      <c r="IA150" s="280"/>
      <c r="IB150" s="280"/>
      <c r="IC150" s="280"/>
      <c r="ID150" s="280"/>
      <c r="IE150" s="280"/>
      <c r="IF150" s="280"/>
      <c r="IG150" s="280"/>
      <c r="IH150" s="280"/>
      <c r="II150" s="280"/>
      <c r="IJ150" s="280"/>
    </row>
    <row r="151" spans="1:244" s="21" customFormat="1">
      <c r="A151" s="241"/>
      <c r="B151" s="283"/>
      <c r="C151" s="311"/>
      <c r="D151" s="944"/>
      <c r="E151" s="269"/>
      <c r="F151" s="27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c r="AP151" s="280"/>
      <c r="AQ151" s="280"/>
      <c r="AR151" s="280"/>
      <c r="AS151" s="280"/>
      <c r="AT151" s="280"/>
      <c r="AU151" s="280"/>
      <c r="AV151" s="280"/>
      <c r="AW151" s="280"/>
      <c r="AX151" s="280"/>
      <c r="AY151" s="280"/>
      <c r="AZ151" s="280"/>
      <c r="BA151" s="280"/>
      <c r="BB151" s="280"/>
      <c r="BC151" s="280"/>
      <c r="BD151" s="280"/>
      <c r="BE151" s="280"/>
      <c r="BF151" s="280"/>
      <c r="BG151" s="280"/>
      <c r="BH151" s="280"/>
      <c r="BI151" s="280"/>
      <c r="BJ151" s="280"/>
      <c r="BK151" s="280"/>
      <c r="BL151" s="280"/>
      <c r="BM151" s="280"/>
      <c r="BN151" s="280"/>
      <c r="BO151" s="280"/>
      <c r="BP151" s="280"/>
      <c r="BQ151" s="280"/>
      <c r="BR151" s="280"/>
      <c r="BS151" s="280"/>
      <c r="BT151" s="280"/>
      <c r="BU151" s="280"/>
      <c r="BV151" s="280"/>
      <c r="BW151" s="280"/>
      <c r="BX151" s="280"/>
      <c r="BY151" s="280"/>
      <c r="BZ151" s="280"/>
      <c r="CA151" s="280"/>
      <c r="CB151" s="280"/>
      <c r="CC151" s="280"/>
      <c r="CD151" s="280"/>
      <c r="CE151" s="280"/>
      <c r="CF151" s="280"/>
      <c r="CG151" s="280"/>
      <c r="CH151" s="280"/>
      <c r="CI151" s="280"/>
      <c r="CJ151" s="280"/>
      <c r="CK151" s="280"/>
      <c r="CL151" s="280"/>
      <c r="CM151" s="280"/>
      <c r="CN151" s="280"/>
      <c r="CO151" s="280"/>
      <c r="CP151" s="280"/>
      <c r="CQ151" s="280"/>
      <c r="CR151" s="280"/>
      <c r="CS151" s="280"/>
      <c r="CT151" s="280"/>
      <c r="CU151" s="280"/>
      <c r="CV151" s="280"/>
      <c r="CW151" s="280"/>
      <c r="CX151" s="280"/>
      <c r="CY151" s="280"/>
      <c r="CZ151" s="280"/>
      <c r="DA151" s="280"/>
      <c r="DB151" s="280"/>
      <c r="DC151" s="280"/>
      <c r="DD151" s="280"/>
      <c r="DE151" s="280"/>
      <c r="DF151" s="280"/>
      <c r="DG151" s="280"/>
      <c r="DH151" s="280"/>
      <c r="DI151" s="280"/>
      <c r="DJ151" s="280"/>
      <c r="DK151" s="280"/>
      <c r="DL151" s="280"/>
      <c r="DM151" s="280"/>
      <c r="DN151" s="280"/>
      <c r="DO151" s="280"/>
      <c r="DP151" s="280"/>
      <c r="DQ151" s="280"/>
      <c r="DR151" s="280"/>
      <c r="DS151" s="280"/>
      <c r="DT151" s="280"/>
      <c r="DU151" s="280"/>
      <c r="DV151" s="280"/>
      <c r="DW151" s="280"/>
      <c r="DX151" s="280"/>
      <c r="DY151" s="280"/>
      <c r="DZ151" s="280"/>
      <c r="EA151" s="280"/>
      <c r="EB151" s="280"/>
      <c r="EC151" s="280"/>
      <c r="ED151" s="280"/>
      <c r="EE151" s="280"/>
      <c r="EF151" s="280"/>
      <c r="EG151" s="280"/>
      <c r="EH151" s="280"/>
      <c r="EI151" s="280"/>
      <c r="EJ151" s="280"/>
      <c r="EK151" s="280"/>
      <c r="EL151" s="280"/>
      <c r="EM151" s="280"/>
      <c r="EN151" s="280"/>
      <c r="EO151" s="280"/>
      <c r="EP151" s="280"/>
      <c r="EQ151" s="280"/>
      <c r="ER151" s="280"/>
      <c r="ES151" s="280"/>
      <c r="ET151" s="280"/>
      <c r="EU151" s="280"/>
      <c r="EV151" s="280"/>
      <c r="EW151" s="280"/>
      <c r="EX151" s="280"/>
      <c r="EY151" s="280"/>
      <c r="EZ151" s="280"/>
      <c r="FA151" s="280"/>
      <c r="FB151" s="280"/>
      <c r="FC151" s="280"/>
      <c r="FD151" s="280"/>
      <c r="FE151" s="280"/>
      <c r="FF151" s="280"/>
      <c r="FG151" s="280"/>
      <c r="FH151" s="280"/>
      <c r="FI151" s="280"/>
      <c r="FJ151" s="280"/>
      <c r="FK151" s="280"/>
      <c r="FL151" s="280"/>
      <c r="FM151" s="280"/>
      <c r="FN151" s="280"/>
      <c r="FO151" s="280"/>
      <c r="FP151" s="280"/>
      <c r="FQ151" s="280"/>
      <c r="FR151" s="280"/>
      <c r="FS151" s="280"/>
      <c r="FT151" s="280"/>
      <c r="FU151" s="280"/>
      <c r="FV151" s="280"/>
      <c r="FW151" s="280"/>
      <c r="FX151" s="280"/>
      <c r="FY151" s="280"/>
      <c r="FZ151" s="280"/>
      <c r="GA151" s="280"/>
      <c r="GB151" s="280"/>
      <c r="GC151" s="280"/>
      <c r="GD151" s="280"/>
      <c r="GE151" s="280"/>
      <c r="GF151" s="280"/>
      <c r="GG151" s="280"/>
      <c r="GH151" s="280"/>
      <c r="GI151" s="280"/>
      <c r="GJ151" s="280"/>
      <c r="GK151" s="280"/>
      <c r="GL151" s="280"/>
      <c r="GM151" s="280"/>
      <c r="GN151" s="280"/>
      <c r="GO151" s="280"/>
      <c r="GP151" s="280"/>
      <c r="GQ151" s="280"/>
      <c r="GR151" s="280"/>
      <c r="GS151" s="280"/>
      <c r="GT151" s="280"/>
      <c r="GU151" s="280"/>
      <c r="GV151" s="280"/>
      <c r="GW151" s="280"/>
      <c r="GX151" s="280"/>
      <c r="GY151" s="280"/>
      <c r="GZ151" s="280"/>
      <c r="HA151" s="280"/>
      <c r="HB151" s="280"/>
      <c r="HC151" s="280"/>
      <c r="HD151" s="280"/>
      <c r="HE151" s="280"/>
      <c r="HF151" s="280"/>
      <c r="HG151" s="280"/>
      <c r="HH151" s="280"/>
      <c r="HI151" s="280"/>
      <c r="HJ151" s="280"/>
      <c r="HK151" s="280"/>
      <c r="HL151" s="280"/>
      <c r="HM151" s="280"/>
      <c r="HN151" s="280"/>
      <c r="HO151" s="280"/>
      <c r="HP151" s="280"/>
      <c r="HQ151" s="280"/>
      <c r="HR151" s="280"/>
      <c r="HS151" s="280"/>
      <c r="HT151" s="280"/>
      <c r="HU151" s="280"/>
      <c r="HV151" s="280"/>
      <c r="HW151" s="280"/>
      <c r="HX151" s="280"/>
      <c r="HY151" s="280"/>
      <c r="HZ151" s="280"/>
      <c r="IA151" s="280"/>
      <c r="IB151" s="280"/>
      <c r="IC151" s="280"/>
      <c r="ID151" s="280"/>
      <c r="IE151" s="280"/>
      <c r="IF151" s="280"/>
      <c r="IG151" s="280"/>
      <c r="IH151" s="280"/>
      <c r="II151" s="280"/>
      <c r="IJ151" s="280"/>
    </row>
    <row r="152" spans="1:244" s="21" customFormat="1">
      <c r="A152" s="241"/>
      <c r="B152" s="288"/>
      <c r="C152" s="416"/>
      <c r="D152" s="944"/>
      <c r="E152" s="282"/>
      <c r="F152" s="27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80"/>
      <c r="AR152" s="280"/>
      <c r="AS152" s="280"/>
      <c r="AT152" s="280"/>
      <c r="AU152" s="280"/>
      <c r="AV152" s="280"/>
      <c r="AW152" s="280"/>
      <c r="AX152" s="280"/>
      <c r="AY152" s="280"/>
      <c r="AZ152" s="280"/>
      <c r="BA152" s="280"/>
      <c r="BB152" s="280"/>
      <c r="BC152" s="280"/>
      <c r="BD152" s="280"/>
      <c r="BE152" s="280"/>
      <c r="BF152" s="280"/>
      <c r="BG152" s="280"/>
      <c r="BH152" s="280"/>
      <c r="BI152" s="280"/>
      <c r="BJ152" s="280"/>
      <c r="BK152" s="280"/>
      <c r="BL152" s="280"/>
      <c r="BM152" s="280"/>
      <c r="BN152" s="280"/>
      <c r="BO152" s="280"/>
      <c r="BP152" s="280"/>
      <c r="BQ152" s="280"/>
      <c r="BR152" s="280"/>
      <c r="BS152" s="280"/>
      <c r="BT152" s="280"/>
      <c r="BU152" s="280"/>
      <c r="BV152" s="280"/>
      <c r="BW152" s="280"/>
      <c r="BX152" s="280"/>
      <c r="BY152" s="280"/>
      <c r="BZ152" s="280"/>
      <c r="CA152" s="280"/>
      <c r="CB152" s="280"/>
      <c r="CC152" s="280"/>
      <c r="CD152" s="280"/>
      <c r="CE152" s="280"/>
      <c r="CF152" s="280"/>
      <c r="CG152" s="280"/>
      <c r="CH152" s="280"/>
      <c r="CI152" s="280"/>
      <c r="CJ152" s="280"/>
      <c r="CK152" s="280"/>
      <c r="CL152" s="280"/>
      <c r="CM152" s="280"/>
      <c r="CN152" s="280"/>
      <c r="CO152" s="280"/>
      <c r="CP152" s="280"/>
      <c r="CQ152" s="280"/>
      <c r="CR152" s="280"/>
      <c r="CS152" s="280"/>
      <c r="CT152" s="280"/>
      <c r="CU152" s="280"/>
      <c r="CV152" s="280"/>
      <c r="CW152" s="280"/>
      <c r="CX152" s="280"/>
      <c r="CY152" s="280"/>
      <c r="CZ152" s="280"/>
      <c r="DA152" s="280"/>
      <c r="DB152" s="280"/>
      <c r="DC152" s="280"/>
      <c r="DD152" s="280"/>
      <c r="DE152" s="280"/>
      <c r="DF152" s="280"/>
      <c r="DG152" s="280"/>
      <c r="DH152" s="280"/>
      <c r="DI152" s="280"/>
      <c r="DJ152" s="280"/>
      <c r="DK152" s="280"/>
      <c r="DL152" s="280"/>
      <c r="DM152" s="280"/>
      <c r="DN152" s="280"/>
      <c r="DO152" s="280"/>
      <c r="DP152" s="280"/>
      <c r="DQ152" s="280"/>
      <c r="DR152" s="280"/>
      <c r="DS152" s="280"/>
      <c r="DT152" s="280"/>
      <c r="DU152" s="280"/>
      <c r="DV152" s="280"/>
      <c r="DW152" s="280"/>
      <c r="DX152" s="280"/>
      <c r="DY152" s="280"/>
      <c r="DZ152" s="280"/>
      <c r="EA152" s="280"/>
      <c r="EB152" s="280"/>
      <c r="EC152" s="280"/>
      <c r="ED152" s="280"/>
      <c r="EE152" s="280"/>
      <c r="EF152" s="280"/>
      <c r="EG152" s="280"/>
      <c r="EH152" s="280"/>
      <c r="EI152" s="280"/>
      <c r="EJ152" s="280"/>
      <c r="EK152" s="280"/>
      <c r="EL152" s="280"/>
      <c r="EM152" s="280"/>
      <c r="EN152" s="280"/>
      <c r="EO152" s="280"/>
      <c r="EP152" s="280"/>
      <c r="EQ152" s="280"/>
      <c r="ER152" s="280"/>
      <c r="ES152" s="280"/>
      <c r="ET152" s="280"/>
      <c r="EU152" s="280"/>
      <c r="EV152" s="280"/>
      <c r="EW152" s="280"/>
      <c r="EX152" s="280"/>
      <c r="EY152" s="280"/>
      <c r="EZ152" s="280"/>
      <c r="FA152" s="280"/>
      <c r="FB152" s="280"/>
      <c r="FC152" s="280"/>
      <c r="FD152" s="280"/>
      <c r="FE152" s="280"/>
      <c r="FF152" s="280"/>
      <c r="FG152" s="280"/>
      <c r="FH152" s="280"/>
      <c r="FI152" s="280"/>
      <c r="FJ152" s="280"/>
      <c r="FK152" s="280"/>
      <c r="FL152" s="280"/>
      <c r="FM152" s="280"/>
      <c r="FN152" s="280"/>
      <c r="FO152" s="280"/>
      <c r="FP152" s="280"/>
      <c r="FQ152" s="280"/>
      <c r="FR152" s="280"/>
      <c r="FS152" s="280"/>
      <c r="FT152" s="280"/>
      <c r="FU152" s="280"/>
      <c r="FV152" s="280"/>
      <c r="FW152" s="280"/>
      <c r="FX152" s="280"/>
      <c r="FY152" s="280"/>
      <c r="FZ152" s="280"/>
      <c r="GA152" s="280"/>
      <c r="GB152" s="280"/>
      <c r="GC152" s="280"/>
      <c r="GD152" s="280"/>
      <c r="GE152" s="280"/>
      <c r="GF152" s="280"/>
      <c r="GG152" s="280"/>
      <c r="GH152" s="280"/>
      <c r="GI152" s="280"/>
      <c r="GJ152" s="280"/>
      <c r="GK152" s="280"/>
      <c r="GL152" s="280"/>
      <c r="GM152" s="280"/>
      <c r="GN152" s="280"/>
      <c r="GO152" s="280"/>
      <c r="GP152" s="280"/>
      <c r="GQ152" s="280"/>
      <c r="GR152" s="280"/>
      <c r="GS152" s="280"/>
      <c r="GT152" s="280"/>
      <c r="GU152" s="280"/>
      <c r="GV152" s="280"/>
      <c r="GW152" s="280"/>
      <c r="GX152" s="280"/>
      <c r="GY152" s="280"/>
      <c r="GZ152" s="280"/>
      <c r="HA152" s="280"/>
      <c r="HB152" s="280"/>
      <c r="HC152" s="280"/>
      <c r="HD152" s="280"/>
      <c r="HE152" s="280"/>
      <c r="HF152" s="280"/>
      <c r="HG152" s="280"/>
      <c r="HH152" s="280"/>
      <c r="HI152" s="280"/>
      <c r="HJ152" s="280"/>
      <c r="HK152" s="280"/>
      <c r="HL152" s="280"/>
      <c r="HM152" s="280"/>
      <c r="HN152" s="280"/>
      <c r="HO152" s="280"/>
      <c r="HP152" s="280"/>
      <c r="HQ152" s="280"/>
      <c r="HR152" s="280"/>
      <c r="HS152" s="280"/>
      <c r="HT152" s="280"/>
      <c r="HU152" s="280"/>
      <c r="HV152" s="280"/>
      <c r="HW152" s="280"/>
      <c r="HX152" s="280"/>
      <c r="HY152" s="280"/>
      <c r="HZ152" s="280"/>
      <c r="IA152" s="280"/>
      <c r="IB152" s="280"/>
      <c r="IC152" s="280"/>
      <c r="ID152" s="280"/>
      <c r="IE152" s="280"/>
      <c r="IF152" s="280"/>
      <c r="IG152" s="280"/>
      <c r="IH152" s="280"/>
      <c r="II152" s="280"/>
      <c r="IJ152" s="280"/>
    </row>
    <row r="153" spans="1:244" s="21" customFormat="1">
      <c r="A153" s="241"/>
      <c r="B153" s="286"/>
      <c r="C153" s="416"/>
      <c r="D153" s="944"/>
      <c r="E153" s="282"/>
      <c r="F153" s="27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0"/>
      <c r="AY153" s="280"/>
      <c r="AZ153" s="280"/>
      <c r="BA153" s="280"/>
      <c r="BB153" s="280"/>
      <c r="BC153" s="280"/>
      <c r="BD153" s="280"/>
      <c r="BE153" s="280"/>
      <c r="BF153" s="280"/>
      <c r="BG153" s="280"/>
      <c r="BH153" s="280"/>
      <c r="BI153" s="280"/>
      <c r="BJ153" s="280"/>
      <c r="BK153" s="280"/>
      <c r="BL153" s="280"/>
      <c r="BM153" s="280"/>
      <c r="BN153" s="280"/>
      <c r="BO153" s="280"/>
      <c r="BP153" s="280"/>
      <c r="BQ153" s="280"/>
      <c r="BR153" s="280"/>
      <c r="BS153" s="280"/>
      <c r="BT153" s="280"/>
      <c r="BU153" s="280"/>
      <c r="BV153" s="280"/>
      <c r="BW153" s="280"/>
      <c r="BX153" s="280"/>
      <c r="BY153" s="280"/>
      <c r="BZ153" s="280"/>
      <c r="CA153" s="280"/>
      <c r="CB153" s="280"/>
      <c r="CC153" s="280"/>
      <c r="CD153" s="280"/>
      <c r="CE153" s="280"/>
      <c r="CF153" s="280"/>
      <c r="CG153" s="280"/>
      <c r="CH153" s="280"/>
      <c r="CI153" s="280"/>
      <c r="CJ153" s="280"/>
      <c r="CK153" s="280"/>
      <c r="CL153" s="280"/>
      <c r="CM153" s="280"/>
      <c r="CN153" s="280"/>
      <c r="CO153" s="280"/>
      <c r="CP153" s="280"/>
      <c r="CQ153" s="280"/>
      <c r="CR153" s="280"/>
      <c r="CS153" s="280"/>
      <c r="CT153" s="280"/>
      <c r="CU153" s="280"/>
      <c r="CV153" s="280"/>
      <c r="CW153" s="280"/>
      <c r="CX153" s="280"/>
      <c r="CY153" s="280"/>
      <c r="CZ153" s="280"/>
      <c r="DA153" s="280"/>
      <c r="DB153" s="280"/>
      <c r="DC153" s="280"/>
      <c r="DD153" s="280"/>
      <c r="DE153" s="280"/>
      <c r="DF153" s="280"/>
      <c r="DG153" s="280"/>
      <c r="DH153" s="280"/>
      <c r="DI153" s="280"/>
      <c r="DJ153" s="280"/>
      <c r="DK153" s="280"/>
      <c r="DL153" s="280"/>
      <c r="DM153" s="280"/>
      <c r="DN153" s="280"/>
      <c r="DO153" s="280"/>
      <c r="DP153" s="280"/>
      <c r="DQ153" s="280"/>
      <c r="DR153" s="280"/>
      <c r="DS153" s="280"/>
      <c r="DT153" s="280"/>
      <c r="DU153" s="280"/>
      <c r="DV153" s="280"/>
      <c r="DW153" s="280"/>
      <c r="DX153" s="280"/>
      <c r="DY153" s="280"/>
      <c r="DZ153" s="280"/>
      <c r="EA153" s="280"/>
      <c r="EB153" s="280"/>
      <c r="EC153" s="280"/>
      <c r="ED153" s="280"/>
      <c r="EE153" s="280"/>
      <c r="EF153" s="280"/>
      <c r="EG153" s="280"/>
      <c r="EH153" s="280"/>
      <c r="EI153" s="280"/>
      <c r="EJ153" s="280"/>
      <c r="EK153" s="280"/>
      <c r="EL153" s="280"/>
      <c r="EM153" s="280"/>
      <c r="EN153" s="280"/>
      <c r="EO153" s="280"/>
      <c r="EP153" s="280"/>
      <c r="EQ153" s="280"/>
      <c r="ER153" s="280"/>
      <c r="ES153" s="280"/>
      <c r="ET153" s="280"/>
      <c r="EU153" s="280"/>
      <c r="EV153" s="280"/>
      <c r="EW153" s="280"/>
      <c r="EX153" s="280"/>
      <c r="EY153" s="280"/>
      <c r="EZ153" s="280"/>
      <c r="FA153" s="280"/>
      <c r="FB153" s="280"/>
      <c r="FC153" s="280"/>
      <c r="FD153" s="280"/>
      <c r="FE153" s="280"/>
      <c r="FF153" s="280"/>
      <c r="FG153" s="280"/>
      <c r="FH153" s="280"/>
      <c r="FI153" s="280"/>
      <c r="FJ153" s="280"/>
      <c r="FK153" s="280"/>
      <c r="FL153" s="280"/>
      <c r="FM153" s="280"/>
      <c r="FN153" s="280"/>
      <c r="FO153" s="280"/>
      <c r="FP153" s="280"/>
      <c r="FQ153" s="280"/>
      <c r="FR153" s="280"/>
      <c r="FS153" s="280"/>
      <c r="FT153" s="280"/>
      <c r="FU153" s="280"/>
      <c r="FV153" s="280"/>
      <c r="FW153" s="280"/>
      <c r="FX153" s="280"/>
      <c r="FY153" s="280"/>
      <c r="FZ153" s="280"/>
      <c r="GA153" s="280"/>
      <c r="GB153" s="280"/>
      <c r="GC153" s="280"/>
      <c r="GD153" s="280"/>
      <c r="GE153" s="280"/>
      <c r="GF153" s="280"/>
      <c r="GG153" s="280"/>
      <c r="GH153" s="280"/>
      <c r="GI153" s="280"/>
      <c r="GJ153" s="280"/>
      <c r="GK153" s="280"/>
      <c r="GL153" s="280"/>
      <c r="GM153" s="280"/>
      <c r="GN153" s="280"/>
      <c r="GO153" s="280"/>
      <c r="GP153" s="280"/>
      <c r="GQ153" s="280"/>
      <c r="GR153" s="280"/>
      <c r="GS153" s="280"/>
      <c r="GT153" s="280"/>
      <c r="GU153" s="280"/>
      <c r="GV153" s="280"/>
      <c r="GW153" s="280"/>
      <c r="GX153" s="280"/>
      <c r="GY153" s="280"/>
      <c r="GZ153" s="280"/>
      <c r="HA153" s="280"/>
      <c r="HB153" s="280"/>
      <c r="HC153" s="280"/>
      <c r="HD153" s="280"/>
      <c r="HE153" s="280"/>
      <c r="HF153" s="280"/>
      <c r="HG153" s="280"/>
      <c r="HH153" s="280"/>
      <c r="HI153" s="280"/>
      <c r="HJ153" s="280"/>
      <c r="HK153" s="280"/>
      <c r="HL153" s="280"/>
      <c r="HM153" s="280"/>
      <c r="HN153" s="280"/>
      <c r="HO153" s="280"/>
      <c r="HP153" s="280"/>
      <c r="HQ153" s="280"/>
      <c r="HR153" s="280"/>
      <c r="HS153" s="280"/>
      <c r="HT153" s="280"/>
      <c r="HU153" s="280"/>
      <c r="HV153" s="280"/>
      <c r="HW153" s="280"/>
      <c r="HX153" s="280"/>
      <c r="HY153" s="280"/>
      <c r="HZ153" s="280"/>
      <c r="IA153" s="280"/>
      <c r="IB153" s="280"/>
      <c r="IC153" s="280"/>
      <c r="ID153" s="280"/>
      <c r="IE153" s="280"/>
      <c r="IF153" s="280"/>
      <c r="IG153" s="280"/>
      <c r="IH153" s="280"/>
      <c r="II153" s="280"/>
      <c r="IJ153" s="280"/>
    </row>
    <row r="154" spans="1:244" s="21" customFormat="1">
      <c r="A154" s="241"/>
      <c r="B154" s="286"/>
      <c r="C154" s="416"/>
      <c r="D154" s="944"/>
      <c r="E154" s="282"/>
      <c r="F154" s="27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80"/>
      <c r="AR154" s="280"/>
      <c r="AS154" s="280"/>
      <c r="AT154" s="280"/>
      <c r="AU154" s="280"/>
      <c r="AV154" s="280"/>
      <c r="AW154" s="280"/>
      <c r="AX154" s="280"/>
      <c r="AY154" s="280"/>
      <c r="AZ154" s="280"/>
      <c r="BA154" s="280"/>
      <c r="BB154" s="280"/>
      <c r="BC154" s="280"/>
      <c r="BD154" s="280"/>
      <c r="BE154" s="280"/>
      <c r="BF154" s="280"/>
      <c r="BG154" s="280"/>
      <c r="BH154" s="280"/>
      <c r="BI154" s="280"/>
      <c r="BJ154" s="280"/>
      <c r="BK154" s="280"/>
      <c r="BL154" s="280"/>
      <c r="BM154" s="280"/>
      <c r="BN154" s="280"/>
      <c r="BO154" s="280"/>
      <c r="BP154" s="280"/>
      <c r="BQ154" s="280"/>
      <c r="BR154" s="280"/>
      <c r="BS154" s="280"/>
      <c r="BT154" s="280"/>
      <c r="BU154" s="280"/>
      <c r="BV154" s="280"/>
      <c r="BW154" s="280"/>
      <c r="BX154" s="280"/>
      <c r="BY154" s="280"/>
      <c r="BZ154" s="280"/>
      <c r="CA154" s="280"/>
      <c r="CB154" s="280"/>
      <c r="CC154" s="280"/>
      <c r="CD154" s="280"/>
      <c r="CE154" s="280"/>
      <c r="CF154" s="280"/>
      <c r="CG154" s="280"/>
      <c r="CH154" s="280"/>
      <c r="CI154" s="280"/>
      <c r="CJ154" s="280"/>
      <c r="CK154" s="280"/>
      <c r="CL154" s="280"/>
      <c r="CM154" s="280"/>
      <c r="CN154" s="280"/>
      <c r="CO154" s="280"/>
      <c r="CP154" s="280"/>
      <c r="CQ154" s="280"/>
      <c r="CR154" s="280"/>
      <c r="CS154" s="280"/>
      <c r="CT154" s="280"/>
      <c r="CU154" s="280"/>
      <c r="CV154" s="280"/>
      <c r="CW154" s="280"/>
      <c r="CX154" s="280"/>
      <c r="CY154" s="280"/>
      <c r="CZ154" s="280"/>
      <c r="DA154" s="280"/>
      <c r="DB154" s="280"/>
      <c r="DC154" s="280"/>
      <c r="DD154" s="280"/>
      <c r="DE154" s="280"/>
      <c r="DF154" s="280"/>
      <c r="DG154" s="280"/>
      <c r="DH154" s="280"/>
      <c r="DI154" s="280"/>
      <c r="DJ154" s="280"/>
      <c r="DK154" s="280"/>
      <c r="DL154" s="280"/>
      <c r="DM154" s="280"/>
      <c r="DN154" s="280"/>
      <c r="DO154" s="280"/>
      <c r="DP154" s="280"/>
      <c r="DQ154" s="280"/>
      <c r="DR154" s="280"/>
      <c r="DS154" s="280"/>
      <c r="DT154" s="280"/>
      <c r="DU154" s="280"/>
      <c r="DV154" s="280"/>
      <c r="DW154" s="280"/>
      <c r="DX154" s="280"/>
      <c r="DY154" s="280"/>
      <c r="DZ154" s="280"/>
      <c r="EA154" s="280"/>
      <c r="EB154" s="280"/>
      <c r="EC154" s="280"/>
      <c r="ED154" s="280"/>
      <c r="EE154" s="280"/>
      <c r="EF154" s="280"/>
      <c r="EG154" s="280"/>
      <c r="EH154" s="280"/>
      <c r="EI154" s="280"/>
      <c r="EJ154" s="280"/>
      <c r="EK154" s="280"/>
      <c r="EL154" s="280"/>
      <c r="EM154" s="280"/>
      <c r="EN154" s="280"/>
      <c r="EO154" s="280"/>
      <c r="EP154" s="280"/>
      <c r="EQ154" s="280"/>
      <c r="ER154" s="280"/>
      <c r="ES154" s="280"/>
      <c r="ET154" s="280"/>
      <c r="EU154" s="280"/>
      <c r="EV154" s="280"/>
      <c r="EW154" s="280"/>
      <c r="EX154" s="280"/>
      <c r="EY154" s="280"/>
      <c r="EZ154" s="280"/>
      <c r="FA154" s="280"/>
      <c r="FB154" s="280"/>
      <c r="FC154" s="280"/>
      <c r="FD154" s="280"/>
      <c r="FE154" s="280"/>
      <c r="FF154" s="280"/>
      <c r="FG154" s="280"/>
      <c r="FH154" s="280"/>
      <c r="FI154" s="280"/>
      <c r="FJ154" s="280"/>
      <c r="FK154" s="280"/>
      <c r="FL154" s="280"/>
      <c r="FM154" s="280"/>
      <c r="FN154" s="280"/>
      <c r="FO154" s="280"/>
      <c r="FP154" s="280"/>
      <c r="FQ154" s="280"/>
      <c r="FR154" s="280"/>
      <c r="FS154" s="280"/>
      <c r="FT154" s="280"/>
      <c r="FU154" s="280"/>
      <c r="FV154" s="280"/>
      <c r="FW154" s="280"/>
      <c r="FX154" s="280"/>
      <c r="FY154" s="280"/>
      <c r="FZ154" s="280"/>
      <c r="GA154" s="280"/>
      <c r="GB154" s="280"/>
      <c r="GC154" s="280"/>
      <c r="GD154" s="280"/>
      <c r="GE154" s="280"/>
      <c r="GF154" s="280"/>
      <c r="GG154" s="280"/>
      <c r="GH154" s="280"/>
      <c r="GI154" s="280"/>
      <c r="GJ154" s="280"/>
      <c r="GK154" s="280"/>
      <c r="GL154" s="280"/>
      <c r="GM154" s="280"/>
      <c r="GN154" s="280"/>
      <c r="GO154" s="280"/>
      <c r="GP154" s="280"/>
      <c r="GQ154" s="280"/>
      <c r="GR154" s="280"/>
      <c r="GS154" s="280"/>
      <c r="GT154" s="280"/>
      <c r="GU154" s="280"/>
      <c r="GV154" s="280"/>
      <c r="GW154" s="280"/>
      <c r="GX154" s="280"/>
      <c r="GY154" s="280"/>
      <c r="GZ154" s="280"/>
      <c r="HA154" s="280"/>
      <c r="HB154" s="280"/>
      <c r="HC154" s="280"/>
      <c r="HD154" s="280"/>
      <c r="HE154" s="280"/>
      <c r="HF154" s="280"/>
      <c r="HG154" s="280"/>
      <c r="HH154" s="280"/>
      <c r="HI154" s="280"/>
      <c r="HJ154" s="280"/>
      <c r="HK154" s="280"/>
      <c r="HL154" s="280"/>
      <c r="HM154" s="280"/>
      <c r="HN154" s="280"/>
      <c r="HO154" s="280"/>
      <c r="HP154" s="280"/>
      <c r="HQ154" s="280"/>
      <c r="HR154" s="280"/>
      <c r="HS154" s="280"/>
      <c r="HT154" s="280"/>
      <c r="HU154" s="280"/>
      <c r="HV154" s="280"/>
      <c r="HW154" s="280"/>
      <c r="HX154" s="280"/>
      <c r="HY154" s="280"/>
      <c r="HZ154" s="280"/>
      <c r="IA154" s="280"/>
      <c r="IB154" s="280"/>
      <c r="IC154" s="280"/>
      <c r="ID154" s="280"/>
      <c r="IE154" s="280"/>
      <c r="IF154" s="280"/>
      <c r="IG154" s="280"/>
      <c r="IH154" s="280"/>
      <c r="II154" s="280"/>
      <c r="IJ154" s="280"/>
    </row>
    <row r="155" spans="1:244" s="21" customFormat="1">
      <c r="A155" s="241"/>
      <c r="B155" s="286"/>
      <c r="C155" s="416"/>
      <c r="D155" s="944"/>
      <c r="E155" s="282"/>
      <c r="F155" s="27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0"/>
      <c r="AY155" s="280"/>
      <c r="AZ155" s="280"/>
      <c r="BA155" s="280"/>
      <c r="BB155" s="280"/>
      <c r="BC155" s="280"/>
      <c r="BD155" s="280"/>
      <c r="BE155" s="280"/>
      <c r="BF155" s="280"/>
      <c r="BG155" s="280"/>
      <c r="BH155" s="280"/>
      <c r="BI155" s="280"/>
      <c r="BJ155" s="280"/>
      <c r="BK155" s="280"/>
      <c r="BL155" s="280"/>
      <c r="BM155" s="280"/>
      <c r="BN155" s="280"/>
      <c r="BO155" s="280"/>
      <c r="BP155" s="280"/>
      <c r="BQ155" s="280"/>
      <c r="BR155" s="280"/>
      <c r="BS155" s="280"/>
      <c r="BT155" s="280"/>
      <c r="BU155" s="280"/>
      <c r="BV155" s="280"/>
      <c r="BW155" s="280"/>
      <c r="BX155" s="280"/>
      <c r="BY155" s="280"/>
      <c r="BZ155" s="280"/>
      <c r="CA155" s="280"/>
      <c r="CB155" s="280"/>
      <c r="CC155" s="280"/>
      <c r="CD155" s="280"/>
      <c r="CE155" s="280"/>
      <c r="CF155" s="280"/>
      <c r="CG155" s="280"/>
      <c r="CH155" s="280"/>
      <c r="CI155" s="280"/>
      <c r="CJ155" s="280"/>
      <c r="CK155" s="280"/>
      <c r="CL155" s="280"/>
      <c r="CM155" s="280"/>
      <c r="CN155" s="280"/>
      <c r="CO155" s="280"/>
      <c r="CP155" s="280"/>
      <c r="CQ155" s="280"/>
      <c r="CR155" s="280"/>
      <c r="CS155" s="280"/>
      <c r="CT155" s="280"/>
      <c r="CU155" s="280"/>
      <c r="CV155" s="280"/>
      <c r="CW155" s="280"/>
      <c r="CX155" s="280"/>
      <c r="CY155" s="280"/>
      <c r="CZ155" s="280"/>
      <c r="DA155" s="280"/>
      <c r="DB155" s="280"/>
      <c r="DC155" s="280"/>
      <c r="DD155" s="280"/>
      <c r="DE155" s="280"/>
      <c r="DF155" s="280"/>
      <c r="DG155" s="280"/>
      <c r="DH155" s="280"/>
      <c r="DI155" s="280"/>
      <c r="DJ155" s="280"/>
      <c r="DK155" s="280"/>
      <c r="DL155" s="280"/>
      <c r="DM155" s="280"/>
      <c r="DN155" s="280"/>
      <c r="DO155" s="280"/>
      <c r="DP155" s="280"/>
      <c r="DQ155" s="280"/>
      <c r="DR155" s="280"/>
      <c r="DS155" s="280"/>
      <c r="DT155" s="280"/>
      <c r="DU155" s="280"/>
      <c r="DV155" s="280"/>
      <c r="DW155" s="280"/>
      <c r="DX155" s="280"/>
      <c r="DY155" s="280"/>
      <c r="DZ155" s="280"/>
      <c r="EA155" s="280"/>
      <c r="EB155" s="280"/>
      <c r="EC155" s="280"/>
      <c r="ED155" s="280"/>
      <c r="EE155" s="280"/>
      <c r="EF155" s="280"/>
      <c r="EG155" s="280"/>
      <c r="EH155" s="280"/>
      <c r="EI155" s="280"/>
      <c r="EJ155" s="280"/>
      <c r="EK155" s="280"/>
      <c r="EL155" s="280"/>
      <c r="EM155" s="280"/>
      <c r="EN155" s="280"/>
      <c r="EO155" s="280"/>
      <c r="EP155" s="280"/>
      <c r="EQ155" s="280"/>
      <c r="ER155" s="280"/>
      <c r="ES155" s="280"/>
      <c r="ET155" s="280"/>
      <c r="EU155" s="280"/>
      <c r="EV155" s="280"/>
      <c r="EW155" s="280"/>
      <c r="EX155" s="280"/>
      <c r="EY155" s="280"/>
      <c r="EZ155" s="280"/>
      <c r="FA155" s="280"/>
      <c r="FB155" s="280"/>
      <c r="FC155" s="280"/>
      <c r="FD155" s="280"/>
      <c r="FE155" s="280"/>
      <c r="FF155" s="280"/>
      <c r="FG155" s="280"/>
      <c r="FH155" s="280"/>
      <c r="FI155" s="280"/>
      <c r="FJ155" s="280"/>
      <c r="FK155" s="280"/>
      <c r="FL155" s="280"/>
      <c r="FM155" s="280"/>
      <c r="FN155" s="280"/>
      <c r="FO155" s="280"/>
      <c r="FP155" s="280"/>
      <c r="FQ155" s="280"/>
      <c r="FR155" s="280"/>
      <c r="FS155" s="280"/>
      <c r="FT155" s="280"/>
      <c r="FU155" s="280"/>
      <c r="FV155" s="280"/>
      <c r="FW155" s="280"/>
      <c r="FX155" s="280"/>
      <c r="FY155" s="280"/>
      <c r="FZ155" s="280"/>
      <c r="GA155" s="280"/>
      <c r="GB155" s="280"/>
      <c r="GC155" s="280"/>
      <c r="GD155" s="280"/>
      <c r="GE155" s="280"/>
      <c r="GF155" s="280"/>
      <c r="GG155" s="280"/>
      <c r="GH155" s="280"/>
      <c r="GI155" s="280"/>
      <c r="GJ155" s="280"/>
      <c r="GK155" s="280"/>
      <c r="GL155" s="280"/>
      <c r="GM155" s="280"/>
      <c r="GN155" s="280"/>
      <c r="GO155" s="280"/>
      <c r="GP155" s="280"/>
      <c r="GQ155" s="280"/>
      <c r="GR155" s="280"/>
      <c r="GS155" s="280"/>
      <c r="GT155" s="280"/>
      <c r="GU155" s="280"/>
      <c r="GV155" s="280"/>
      <c r="GW155" s="280"/>
      <c r="GX155" s="280"/>
      <c r="GY155" s="280"/>
      <c r="GZ155" s="280"/>
      <c r="HA155" s="280"/>
      <c r="HB155" s="280"/>
      <c r="HC155" s="280"/>
      <c r="HD155" s="280"/>
      <c r="HE155" s="280"/>
      <c r="HF155" s="280"/>
      <c r="HG155" s="280"/>
      <c r="HH155" s="280"/>
      <c r="HI155" s="280"/>
      <c r="HJ155" s="280"/>
      <c r="HK155" s="280"/>
      <c r="HL155" s="280"/>
      <c r="HM155" s="280"/>
      <c r="HN155" s="280"/>
      <c r="HO155" s="280"/>
      <c r="HP155" s="280"/>
      <c r="HQ155" s="280"/>
      <c r="HR155" s="280"/>
      <c r="HS155" s="280"/>
      <c r="HT155" s="280"/>
      <c r="HU155" s="280"/>
      <c r="HV155" s="280"/>
      <c r="HW155" s="280"/>
      <c r="HX155" s="280"/>
      <c r="HY155" s="280"/>
      <c r="HZ155" s="280"/>
      <c r="IA155" s="280"/>
      <c r="IB155" s="280"/>
      <c r="IC155" s="280"/>
      <c r="ID155" s="280"/>
      <c r="IE155" s="280"/>
      <c r="IF155" s="280"/>
      <c r="IG155" s="280"/>
      <c r="IH155" s="280"/>
      <c r="II155" s="280"/>
      <c r="IJ155" s="280"/>
    </row>
    <row r="156" spans="1:244" s="21" customFormat="1">
      <c r="A156" s="241"/>
      <c r="B156" s="286"/>
      <c r="C156" s="416"/>
      <c r="D156" s="944"/>
      <c r="E156" s="282"/>
      <c r="F156" s="27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0"/>
      <c r="AL156" s="280"/>
      <c r="AM156" s="280"/>
      <c r="AN156" s="280"/>
      <c r="AO156" s="280"/>
      <c r="AP156" s="280"/>
      <c r="AQ156" s="280"/>
      <c r="AR156" s="280"/>
      <c r="AS156" s="280"/>
      <c r="AT156" s="280"/>
      <c r="AU156" s="280"/>
      <c r="AV156" s="280"/>
      <c r="AW156" s="280"/>
      <c r="AX156" s="280"/>
      <c r="AY156" s="280"/>
      <c r="AZ156" s="280"/>
      <c r="BA156" s="280"/>
      <c r="BB156" s="280"/>
      <c r="BC156" s="280"/>
      <c r="BD156" s="280"/>
      <c r="BE156" s="280"/>
      <c r="BF156" s="280"/>
      <c r="BG156" s="280"/>
      <c r="BH156" s="280"/>
      <c r="BI156" s="280"/>
      <c r="BJ156" s="280"/>
      <c r="BK156" s="280"/>
      <c r="BL156" s="280"/>
      <c r="BM156" s="280"/>
      <c r="BN156" s="280"/>
      <c r="BO156" s="280"/>
      <c r="BP156" s="280"/>
      <c r="BQ156" s="280"/>
      <c r="BR156" s="280"/>
      <c r="BS156" s="280"/>
      <c r="BT156" s="280"/>
      <c r="BU156" s="280"/>
      <c r="BV156" s="280"/>
      <c r="BW156" s="280"/>
      <c r="BX156" s="280"/>
      <c r="BY156" s="280"/>
      <c r="BZ156" s="280"/>
      <c r="CA156" s="280"/>
      <c r="CB156" s="280"/>
      <c r="CC156" s="280"/>
      <c r="CD156" s="280"/>
      <c r="CE156" s="280"/>
      <c r="CF156" s="280"/>
      <c r="CG156" s="280"/>
      <c r="CH156" s="280"/>
      <c r="CI156" s="280"/>
      <c r="CJ156" s="280"/>
      <c r="CK156" s="280"/>
      <c r="CL156" s="280"/>
      <c r="CM156" s="280"/>
      <c r="CN156" s="280"/>
      <c r="CO156" s="280"/>
      <c r="CP156" s="280"/>
      <c r="CQ156" s="280"/>
      <c r="CR156" s="280"/>
      <c r="CS156" s="280"/>
      <c r="CT156" s="280"/>
      <c r="CU156" s="280"/>
      <c r="CV156" s="280"/>
      <c r="CW156" s="280"/>
      <c r="CX156" s="280"/>
      <c r="CY156" s="280"/>
      <c r="CZ156" s="280"/>
      <c r="DA156" s="280"/>
      <c r="DB156" s="280"/>
      <c r="DC156" s="280"/>
      <c r="DD156" s="280"/>
      <c r="DE156" s="280"/>
      <c r="DF156" s="280"/>
      <c r="DG156" s="280"/>
      <c r="DH156" s="280"/>
      <c r="DI156" s="280"/>
      <c r="DJ156" s="280"/>
      <c r="DK156" s="280"/>
      <c r="DL156" s="280"/>
      <c r="DM156" s="280"/>
      <c r="DN156" s="280"/>
      <c r="DO156" s="280"/>
      <c r="DP156" s="280"/>
      <c r="DQ156" s="280"/>
      <c r="DR156" s="280"/>
      <c r="DS156" s="280"/>
      <c r="DT156" s="280"/>
      <c r="DU156" s="280"/>
      <c r="DV156" s="280"/>
      <c r="DW156" s="280"/>
      <c r="DX156" s="280"/>
      <c r="DY156" s="280"/>
      <c r="DZ156" s="280"/>
      <c r="EA156" s="280"/>
      <c r="EB156" s="280"/>
      <c r="EC156" s="280"/>
      <c r="ED156" s="280"/>
      <c r="EE156" s="280"/>
      <c r="EF156" s="280"/>
      <c r="EG156" s="280"/>
      <c r="EH156" s="280"/>
      <c r="EI156" s="280"/>
      <c r="EJ156" s="280"/>
      <c r="EK156" s="280"/>
      <c r="EL156" s="280"/>
      <c r="EM156" s="280"/>
      <c r="EN156" s="280"/>
      <c r="EO156" s="280"/>
      <c r="EP156" s="280"/>
      <c r="EQ156" s="280"/>
      <c r="ER156" s="280"/>
      <c r="ES156" s="280"/>
      <c r="ET156" s="280"/>
      <c r="EU156" s="280"/>
      <c r="EV156" s="280"/>
      <c r="EW156" s="280"/>
      <c r="EX156" s="280"/>
      <c r="EY156" s="280"/>
      <c r="EZ156" s="280"/>
      <c r="FA156" s="280"/>
      <c r="FB156" s="280"/>
      <c r="FC156" s="280"/>
      <c r="FD156" s="280"/>
      <c r="FE156" s="280"/>
      <c r="FF156" s="280"/>
      <c r="FG156" s="280"/>
      <c r="FH156" s="280"/>
      <c r="FI156" s="280"/>
      <c r="FJ156" s="280"/>
      <c r="FK156" s="280"/>
      <c r="FL156" s="280"/>
      <c r="FM156" s="280"/>
      <c r="FN156" s="280"/>
      <c r="FO156" s="280"/>
      <c r="FP156" s="280"/>
      <c r="FQ156" s="280"/>
      <c r="FR156" s="280"/>
      <c r="FS156" s="280"/>
      <c r="FT156" s="280"/>
      <c r="FU156" s="280"/>
      <c r="FV156" s="280"/>
      <c r="FW156" s="280"/>
      <c r="FX156" s="280"/>
      <c r="FY156" s="280"/>
      <c r="FZ156" s="280"/>
      <c r="GA156" s="280"/>
      <c r="GB156" s="280"/>
      <c r="GC156" s="280"/>
      <c r="GD156" s="280"/>
      <c r="GE156" s="280"/>
      <c r="GF156" s="280"/>
      <c r="GG156" s="280"/>
      <c r="GH156" s="280"/>
      <c r="GI156" s="280"/>
      <c r="GJ156" s="280"/>
      <c r="GK156" s="280"/>
      <c r="GL156" s="280"/>
      <c r="GM156" s="280"/>
      <c r="GN156" s="280"/>
      <c r="GO156" s="280"/>
      <c r="GP156" s="280"/>
      <c r="GQ156" s="280"/>
      <c r="GR156" s="280"/>
      <c r="GS156" s="280"/>
      <c r="GT156" s="280"/>
      <c r="GU156" s="280"/>
      <c r="GV156" s="280"/>
      <c r="GW156" s="280"/>
      <c r="GX156" s="280"/>
      <c r="GY156" s="280"/>
      <c r="GZ156" s="280"/>
      <c r="HA156" s="280"/>
      <c r="HB156" s="280"/>
      <c r="HC156" s="280"/>
      <c r="HD156" s="280"/>
      <c r="HE156" s="280"/>
      <c r="HF156" s="280"/>
      <c r="HG156" s="280"/>
      <c r="HH156" s="280"/>
      <c r="HI156" s="280"/>
      <c r="HJ156" s="280"/>
      <c r="HK156" s="280"/>
      <c r="HL156" s="280"/>
      <c r="HM156" s="280"/>
      <c r="HN156" s="280"/>
      <c r="HO156" s="280"/>
      <c r="HP156" s="280"/>
      <c r="HQ156" s="280"/>
      <c r="HR156" s="280"/>
      <c r="HS156" s="280"/>
      <c r="HT156" s="280"/>
      <c r="HU156" s="280"/>
      <c r="HV156" s="280"/>
      <c r="HW156" s="280"/>
      <c r="HX156" s="280"/>
      <c r="HY156" s="280"/>
      <c r="HZ156" s="280"/>
      <c r="IA156" s="280"/>
      <c r="IB156" s="280"/>
      <c r="IC156" s="280"/>
      <c r="ID156" s="280"/>
      <c r="IE156" s="280"/>
      <c r="IF156" s="280"/>
      <c r="IG156" s="280"/>
      <c r="IH156" s="280"/>
      <c r="II156" s="280"/>
      <c r="IJ156" s="280"/>
    </row>
    <row r="157" spans="1:244" s="21" customFormat="1">
      <c r="A157" s="241"/>
      <c r="B157" s="286"/>
      <c r="C157" s="416"/>
      <c r="D157" s="944"/>
      <c r="E157" s="282"/>
      <c r="F157" s="27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0"/>
      <c r="AL157" s="280"/>
      <c r="AM157" s="280"/>
      <c r="AN157" s="280"/>
      <c r="AO157" s="280"/>
      <c r="AP157" s="280"/>
      <c r="AQ157" s="280"/>
      <c r="AR157" s="280"/>
      <c r="AS157" s="280"/>
      <c r="AT157" s="280"/>
      <c r="AU157" s="280"/>
      <c r="AV157" s="280"/>
      <c r="AW157" s="280"/>
      <c r="AX157" s="280"/>
      <c r="AY157" s="280"/>
      <c r="AZ157" s="280"/>
      <c r="BA157" s="280"/>
      <c r="BB157" s="280"/>
      <c r="BC157" s="280"/>
      <c r="BD157" s="280"/>
      <c r="BE157" s="280"/>
      <c r="BF157" s="280"/>
      <c r="BG157" s="280"/>
      <c r="BH157" s="280"/>
      <c r="BI157" s="280"/>
      <c r="BJ157" s="280"/>
      <c r="BK157" s="280"/>
      <c r="BL157" s="280"/>
      <c r="BM157" s="280"/>
      <c r="BN157" s="280"/>
      <c r="BO157" s="280"/>
      <c r="BP157" s="280"/>
      <c r="BQ157" s="280"/>
      <c r="BR157" s="280"/>
      <c r="BS157" s="280"/>
      <c r="BT157" s="280"/>
      <c r="BU157" s="280"/>
      <c r="BV157" s="280"/>
      <c r="BW157" s="280"/>
      <c r="BX157" s="280"/>
      <c r="BY157" s="280"/>
      <c r="BZ157" s="280"/>
      <c r="CA157" s="280"/>
      <c r="CB157" s="280"/>
      <c r="CC157" s="280"/>
      <c r="CD157" s="280"/>
      <c r="CE157" s="280"/>
      <c r="CF157" s="280"/>
      <c r="CG157" s="280"/>
      <c r="CH157" s="280"/>
      <c r="CI157" s="280"/>
      <c r="CJ157" s="280"/>
      <c r="CK157" s="280"/>
      <c r="CL157" s="280"/>
      <c r="CM157" s="280"/>
      <c r="CN157" s="280"/>
      <c r="CO157" s="280"/>
      <c r="CP157" s="280"/>
      <c r="CQ157" s="280"/>
      <c r="CR157" s="280"/>
      <c r="CS157" s="280"/>
      <c r="CT157" s="280"/>
      <c r="CU157" s="280"/>
      <c r="CV157" s="280"/>
      <c r="CW157" s="280"/>
      <c r="CX157" s="280"/>
      <c r="CY157" s="280"/>
      <c r="CZ157" s="280"/>
      <c r="DA157" s="280"/>
      <c r="DB157" s="280"/>
      <c r="DC157" s="280"/>
      <c r="DD157" s="280"/>
      <c r="DE157" s="280"/>
      <c r="DF157" s="280"/>
      <c r="DG157" s="280"/>
      <c r="DH157" s="280"/>
      <c r="DI157" s="280"/>
      <c r="DJ157" s="280"/>
      <c r="DK157" s="280"/>
      <c r="DL157" s="280"/>
      <c r="DM157" s="280"/>
      <c r="DN157" s="280"/>
      <c r="DO157" s="280"/>
      <c r="DP157" s="280"/>
      <c r="DQ157" s="280"/>
      <c r="DR157" s="280"/>
      <c r="DS157" s="280"/>
      <c r="DT157" s="280"/>
      <c r="DU157" s="280"/>
      <c r="DV157" s="280"/>
      <c r="DW157" s="280"/>
      <c r="DX157" s="280"/>
      <c r="DY157" s="280"/>
      <c r="DZ157" s="280"/>
      <c r="EA157" s="280"/>
      <c r="EB157" s="280"/>
      <c r="EC157" s="280"/>
      <c r="ED157" s="280"/>
      <c r="EE157" s="280"/>
      <c r="EF157" s="280"/>
      <c r="EG157" s="280"/>
      <c r="EH157" s="280"/>
      <c r="EI157" s="280"/>
      <c r="EJ157" s="280"/>
      <c r="EK157" s="280"/>
      <c r="EL157" s="280"/>
      <c r="EM157" s="280"/>
      <c r="EN157" s="280"/>
      <c r="EO157" s="280"/>
      <c r="EP157" s="280"/>
      <c r="EQ157" s="280"/>
      <c r="ER157" s="280"/>
      <c r="ES157" s="280"/>
      <c r="ET157" s="280"/>
      <c r="EU157" s="280"/>
      <c r="EV157" s="280"/>
      <c r="EW157" s="280"/>
      <c r="EX157" s="280"/>
      <c r="EY157" s="280"/>
      <c r="EZ157" s="280"/>
      <c r="FA157" s="280"/>
      <c r="FB157" s="280"/>
      <c r="FC157" s="280"/>
      <c r="FD157" s="280"/>
      <c r="FE157" s="280"/>
      <c r="FF157" s="280"/>
      <c r="FG157" s="280"/>
      <c r="FH157" s="280"/>
      <c r="FI157" s="280"/>
      <c r="FJ157" s="280"/>
      <c r="FK157" s="280"/>
      <c r="FL157" s="280"/>
      <c r="FM157" s="280"/>
      <c r="FN157" s="280"/>
      <c r="FO157" s="280"/>
      <c r="FP157" s="280"/>
      <c r="FQ157" s="280"/>
      <c r="FR157" s="280"/>
      <c r="FS157" s="280"/>
      <c r="FT157" s="280"/>
      <c r="FU157" s="280"/>
      <c r="FV157" s="280"/>
      <c r="FW157" s="280"/>
      <c r="FX157" s="280"/>
      <c r="FY157" s="280"/>
      <c r="FZ157" s="280"/>
      <c r="GA157" s="280"/>
      <c r="GB157" s="280"/>
      <c r="GC157" s="280"/>
      <c r="GD157" s="280"/>
      <c r="GE157" s="280"/>
      <c r="GF157" s="280"/>
      <c r="GG157" s="280"/>
      <c r="GH157" s="280"/>
      <c r="GI157" s="280"/>
      <c r="GJ157" s="280"/>
      <c r="GK157" s="280"/>
      <c r="GL157" s="280"/>
      <c r="GM157" s="280"/>
      <c r="GN157" s="280"/>
      <c r="GO157" s="280"/>
      <c r="GP157" s="280"/>
      <c r="GQ157" s="280"/>
      <c r="GR157" s="280"/>
      <c r="GS157" s="280"/>
      <c r="GT157" s="280"/>
      <c r="GU157" s="280"/>
      <c r="GV157" s="280"/>
      <c r="GW157" s="280"/>
      <c r="GX157" s="280"/>
      <c r="GY157" s="280"/>
      <c r="GZ157" s="280"/>
      <c r="HA157" s="280"/>
      <c r="HB157" s="280"/>
      <c r="HC157" s="280"/>
      <c r="HD157" s="280"/>
      <c r="HE157" s="280"/>
      <c r="HF157" s="280"/>
      <c r="HG157" s="280"/>
      <c r="HH157" s="280"/>
      <c r="HI157" s="280"/>
      <c r="HJ157" s="280"/>
      <c r="HK157" s="280"/>
      <c r="HL157" s="280"/>
      <c r="HM157" s="280"/>
      <c r="HN157" s="280"/>
      <c r="HO157" s="280"/>
      <c r="HP157" s="280"/>
      <c r="HQ157" s="280"/>
      <c r="HR157" s="280"/>
      <c r="HS157" s="280"/>
      <c r="HT157" s="280"/>
      <c r="HU157" s="280"/>
      <c r="HV157" s="280"/>
      <c r="HW157" s="280"/>
      <c r="HX157" s="280"/>
      <c r="HY157" s="280"/>
      <c r="HZ157" s="280"/>
      <c r="IA157" s="280"/>
      <c r="IB157" s="280"/>
      <c r="IC157" s="280"/>
      <c r="ID157" s="280"/>
      <c r="IE157" s="280"/>
      <c r="IF157" s="280"/>
      <c r="IG157" s="280"/>
      <c r="IH157" s="280"/>
      <c r="II157" s="280"/>
      <c r="IJ157" s="280"/>
    </row>
    <row r="158" spans="1:244" s="21" customFormat="1">
      <c r="A158" s="241"/>
      <c r="B158" s="286"/>
      <c r="C158" s="416"/>
      <c r="D158" s="944"/>
      <c r="E158" s="282"/>
      <c r="F158" s="27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c r="AK158" s="280"/>
      <c r="AL158" s="280"/>
      <c r="AM158" s="280"/>
      <c r="AN158" s="280"/>
      <c r="AO158" s="280"/>
      <c r="AP158" s="280"/>
      <c r="AQ158" s="280"/>
      <c r="AR158" s="280"/>
      <c r="AS158" s="280"/>
      <c r="AT158" s="280"/>
      <c r="AU158" s="280"/>
      <c r="AV158" s="280"/>
      <c r="AW158" s="280"/>
      <c r="AX158" s="280"/>
      <c r="AY158" s="280"/>
      <c r="AZ158" s="280"/>
      <c r="BA158" s="280"/>
      <c r="BB158" s="280"/>
      <c r="BC158" s="280"/>
      <c r="BD158" s="280"/>
      <c r="BE158" s="280"/>
      <c r="BF158" s="280"/>
      <c r="BG158" s="280"/>
      <c r="BH158" s="280"/>
      <c r="BI158" s="280"/>
      <c r="BJ158" s="280"/>
      <c r="BK158" s="280"/>
      <c r="BL158" s="280"/>
      <c r="BM158" s="280"/>
      <c r="BN158" s="280"/>
      <c r="BO158" s="280"/>
      <c r="BP158" s="280"/>
      <c r="BQ158" s="280"/>
      <c r="BR158" s="280"/>
      <c r="BS158" s="280"/>
      <c r="BT158" s="280"/>
      <c r="BU158" s="280"/>
      <c r="BV158" s="280"/>
      <c r="BW158" s="280"/>
      <c r="BX158" s="280"/>
      <c r="BY158" s="280"/>
      <c r="BZ158" s="280"/>
      <c r="CA158" s="280"/>
      <c r="CB158" s="280"/>
      <c r="CC158" s="280"/>
      <c r="CD158" s="280"/>
      <c r="CE158" s="280"/>
      <c r="CF158" s="280"/>
      <c r="CG158" s="280"/>
      <c r="CH158" s="280"/>
      <c r="CI158" s="280"/>
      <c r="CJ158" s="280"/>
      <c r="CK158" s="280"/>
      <c r="CL158" s="280"/>
      <c r="CM158" s="280"/>
      <c r="CN158" s="280"/>
      <c r="CO158" s="280"/>
      <c r="CP158" s="280"/>
      <c r="CQ158" s="280"/>
      <c r="CR158" s="280"/>
      <c r="CS158" s="280"/>
      <c r="CT158" s="280"/>
      <c r="CU158" s="280"/>
      <c r="CV158" s="280"/>
      <c r="CW158" s="280"/>
      <c r="CX158" s="280"/>
      <c r="CY158" s="280"/>
      <c r="CZ158" s="280"/>
      <c r="DA158" s="280"/>
      <c r="DB158" s="280"/>
      <c r="DC158" s="280"/>
      <c r="DD158" s="280"/>
      <c r="DE158" s="280"/>
      <c r="DF158" s="280"/>
      <c r="DG158" s="280"/>
      <c r="DH158" s="280"/>
      <c r="DI158" s="280"/>
      <c r="DJ158" s="280"/>
      <c r="DK158" s="280"/>
      <c r="DL158" s="280"/>
      <c r="DM158" s="280"/>
      <c r="DN158" s="280"/>
      <c r="DO158" s="280"/>
      <c r="DP158" s="280"/>
      <c r="DQ158" s="280"/>
      <c r="DR158" s="280"/>
      <c r="DS158" s="280"/>
      <c r="DT158" s="280"/>
      <c r="DU158" s="280"/>
      <c r="DV158" s="280"/>
      <c r="DW158" s="280"/>
      <c r="DX158" s="280"/>
      <c r="DY158" s="280"/>
      <c r="DZ158" s="280"/>
      <c r="EA158" s="280"/>
      <c r="EB158" s="280"/>
      <c r="EC158" s="280"/>
      <c r="ED158" s="280"/>
      <c r="EE158" s="280"/>
      <c r="EF158" s="280"/>
      <c r="EG158" s="280"/>
      <c r="EH158" s="280"/>
      <c r="EI158" s="280"/>
      <c r="EJ158" s="280"/>
      <c r="EK158" s="280"/>
      <c r="EL158" s="280"/>
      <c r="EM158" s="280"/>
      <c r="EN158" s="280"/>
      <c r="EO158" s="280"/>
      <c r="EP158" s="280"/>
      <c r="EQ158" s="280"/>
      <c r="ER158" s="280"/>
      <c r="ES158" s="280"/>
      <c r="ET158" s="280"/>
      <c r="EU158" s="280"/>
      <c r="EV158" s="280"/>
      <c r="EW158" s="280"/>
      <c r="EX158" s="280"/>
      <c r="EY158" s="280"/>
      <c r="EZ158" s="280"/>
      <c r="FA158" s="280"/>
      <c r="FB158" s="280"/>
      <c r="FC158" s="280"/>
      <c r="FD158" s="280"/>
      <c r="FE158" s="280"/>
      <c r="FF158" s="280"/>
      <c r="FG158" s="280"/>
      <c r="FH158" s="280"/>
      <c r="FI158" s="280"/>
      <c r="FJ158" s="280"/>
      <c r="FK158" s="280"/>
      <c r="FL158" s="280"/>
      <c r="FM158" s="280"/>
      <c r="FN158" s="280"/>
      <c r="FO158" s="280"/>
      <c r="FP158" s="280"/>
      <c r="FQ158" s="280"/>
      <c r="FR158" s="280"/>
      <c r="FS158" s="280"/>
      <c r="FT158" s="280"/>
      <c r="FU158" s="280"/>
      <c r="FV158" s="280"/>
      <c r="FW158" s="280"/>
      <c r="FX158" s="280"/>
      <c r="FY158" s="280"/>
      <c r="FZ158" s="280"/>
      <c r="GA158" s="280"/>
      <c r="GB158" s="280"/>
      <c r="GC158" s="280"/>
      <c r="GD158" s="280"/>
      <c r="GE158" s="280"/>
      <c r="GF158" s="280"/>
      <c r="GG158" s="280"/>
      <c r="GH158" s="280"/>
      <c r="GI158" s="280"/>
      <c r="GJ158" s="280"/>
      <c r="GK158" s="280"/>
      <c r="GL158" s="280"/>
      <c r="GM158" s="280"/>
      <c r="GN158" s="280"/>
      <c r="GO158" s="280"/>
      <c r="GP158" s="280"/>
      <c r="GQ158" s="280"/>
      <c r="GR158" s="280"/>
      <c r="GS158" s="280"/>
      <c r="GT158" s="280"/>
      <c r="GU158" s="280"/>
      <c r="GV158" s="280"/>
      <c r="GW158" s="280"/>
      <c r="GX158" s="280"/>
      <c r="GY158" s="280"/>
      <c r="GZ158" s="280"/>
      <c r="HA158" s="280"/>
      <c r="HB158" s="280"/>
      <c r="HC158" s="280"/>
      <c r="HD158" s="280"/>
      <c r="HE158" s="280"/>
      <c r="HF158" s="280"/>
      <c r="HG158" s="280"/>
      <c r="HH158" s="280"/>
      <c r="HI158" s="280"/>
      <c r="HJ158" s="280"/>
      <c r="HK158" s="280"/>
      <c r="HL158" s="280"/>
      <c r="HM158" s="280"/>
      <c r="HN158" s="280"/>
      <c r="HO158" s="280"/>
      <c r="HP158" s="280"/>
      <c r="HQ158" s="280"/>
      <c r="HR158" s="280"/>
      <c r="HS158" s="280"/>
      <c r="HT158" s="280"/>
      <c r="HU158" s="280"/>
      <c r="HV158" s="280"/>
      <c r="HW158" s="280"/>
      <c r="HX158" s="280"/>
      <c r="HY158" s="280"/>
      <c r="HZ158" s="280"/>
      <c r="IA158" s="280"/>
      <c r="IB158" s="280"/>
      <c r="IC158" s="280"/>
      <c r="ID158" s="280"/>
      <c r="IE158" s="280"/>
      <c r="IF158" s="280"/>
      <c r="IG158" s="280"/>
      <c r="IH158" s="280"/>
      <c r="II158" s="280"/>
      <c r="IJ158" s="280"/>
    </row>
    <row r="159" spans="1:244" s="21" customFormat="1">
      <c r="A159" s="241"/>
      <c r="B159" s="286"/>
      <c r="C159" s="416"/>
      <c r="D159" s="944"/>
      <c r="E159" s="282"/>
      <c r="F159" s="270"/>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0"/>
      <c r="BB159" s="280"/>
      <c r="BC159" s="280"/>
      <c r="BD159" s="280"/>
      <c r="BE159" s="280"/>
      <c r="BF159" s="280"/>
      <c r="BG159" s="280"/>
      <c r="BH159" s="280"/>
      <c r="BI159" s="280"/>
      <c r="BJ159" s="280"/>
      <c r="BK159" s="280"/>
      <c r="BL159" s="280"/>
      <c r="BM159" s="280"/>
      <c r="BN159" s="280"/>
      <c r="BO159" s="280"/>
      <c r="BP159" s="280"/>
      <c r="BQ159" s="280"/>
      <c r="BR159" s="280"/>
      <c r="BS159" s="280"/>
      <c r="BT159" s="280"/>
      <c r="BU159" s="280"/>
      <c r="BV159" s="280"/>
      <c r="BW159" s="280"/>
      <c r="BX159" s="280"/>
      <c r="BY159" s="280"/>
      <c r="BZ159" s="280"/>
      <c r="CA159" s="280"/>
      <c r="CB159" s="280"/>
      <c r="CC159" s="280"/>
      <c r="CD159" s="280"/>
      <c r="CE159" s="280"/>
      <c r="CF159" s="280"/>
      <c r="CG159" s="280"/>
      <c r="CH159" s="280"/>
      <c r="CI159" s="280"/>
      <c r="CJ159" s="280"/>
      <c r="CK159" s="280"/>
      <c r="CL159" s="280"/>
      <c r="CM159" s="280"/>
      <c r="CN159" s="280"/>
      <c r="CO159" s="280"/>
      <c r="CP159" s="280"/>
      <c r="CQ159" s="280"/>
      <c r="CR159" s="280"/>
      <c r="CS159" s="280"/>
      <c r="CT159" s="280"/>
      <c r="CU159" s="280"/>
      <c r="CV159" s="280"/>
      <c r="CW159" s="280"/>
      <c r="CX159" s="280"/>
      <c r="CY159" s="280"/>
      <c r="CZ159" s="280"/>
      <c r="DA159" s="280"/>
      <c r="DB159" s="280"/>
      <c r="DC159" s="280"/>
      <c r="DD159" s="280"/>
      <c r="DE159" s="280"/>
      <c r="DF159" s="280"/>
      <c r="DG159" s="280"/>
      <c r="DH159" s="280"/>
      <c r="DI159" s="280"/>
      <c r="DJ159" s="280"/>
      <c r="DK159" s="280"/>
      <c r="DL159" s="280"/>
      <c r="DM159" s="280"/>
      <c r="DN159" s="280"/>
      <c r="DO159" s="280"/>
      <c r="DP159" s="280"/>
      <c r="DQ159" s="280"/>
      <c r="DR159" s="280"/>
      <c r="DS159" s="280"/>
      <c r="DT159" s="280"/>
      <c r="DU159" s="280"/>
      <c r="DV159" s="280"/>
      <c r="DW159" s="280"/>
      <c r="DX159" s="280"/>
      <c r="DY159" s="280"/>
      <c r="DZ159" s="280"/>
      <c r="EA159" s="280"/>
      <c r="EB159" s="280"/>
      <c r="EC159" s="280"/>
      <c r="ED159" s="280"/>
      <c r="EE159" s="280"/>
      <c r="EF159" s="280"/>
      <c r="EG159" s="280"/>
      <c r="EH159" s="280"/>
      <c r="EI159" s="280"/>
      <c r="EJ159" s="280"/>
      <c r="EK159" s="280"/>
      <c r="EL159" s="280"/>
      <c r="EM159" s="280"/>
      <c r="EN159" s="280"/>
      <c r="EO159" s="280"/>
      <c r="EP159" s="280"/>
      <c r="EQ159" s="280"/>
      <c r="ER159" s="280"/>
      <c r="ES159" s="280"/>
      <c r="ET159" s="280"/>
      <c r="EU159" s="280"/>
      <c r="EV159" s="280"/>
      <c r="EW159" s="280"/>
      <c r="EX159" s="280"/>
      <c r="EY159" s="280"/>
      <c r="EZ159" s="280"/>
      <c r="FA159" s="280"/>
      <c r="FB159" s="280"/>
      <c r="FC159" s="280"/>
      <c r="FD159" s="280"/>
      <c r="FE159" s="280"/>
      <c r="FF159" s="280"/>
      <c r="FG159" s="280"/>
      <c r="FH159" s="280"/>
      <c r="FI159" s="280"/>
      <c r="FJ159" s="280"/>
      <c r="FK159" s="280"/>
      <c r="FL159" s="280"/>
      <c r="FM159" s="280"/>
      <c r="FN159" s="280"/>
      <c r="FO159" s="280"/>
      <c r="FP159" s="280"/>
      <c r="FQ159" s="280"/>
      <c r="FR159" s="280"/>
      <c r="FS159" s="280"/>
      <c r="FT159" s="280"/>
      <c r="FU159" s="280"/>
      <c r="FV159" s="280"/>
      <c r="FW159" s="280"/>
      <c r="FX159" s="280"/>
      <c r="FY159" s="280"/>
      <c r="FZ159" s="280"/>
      <c r="GA159" s="280"/>
      <c r="GB159" s="280"/>
      <c r="GC159" s="280"/>
      <c r="GD159" s="280"/>
      <c r="GE159" s="280"/>
      <c r="GF159" s="280"/>
      <c r="GG159" s="280"/>
      <c r="GH159" s="280"/>
      <c r="GI159" s="280"/>
      <c r="GJ159" s="280"/>
      <c r="GK159" s="280"/>
      <c r="GL159" s="280"/>
      <c r="GM159" s="280"/>
      <c r="GN159" s="280"/>
      <c r="GO159" s="280"/>
      <c r="GP159" s="280"/>
      <c r="GQ159" s="280"/>
      <c r="GR159" s="280"/>
      <c r="GS159" s="280"/>
      <c r="GT159" s="280"/>
      <c r="GU159" s="280"/>
      <c r="GV159" s="280"/>
      <c r="GW159" s="280"/>
      <c r="GX159" s="280"/>
      <c r="GY159" s="280"/>
      <c r="GZ159" s="280"/>
      <c r="HA159" s="280"/>
      <c r="HB159" s="280"/>
      <c r="HC159" s="280"/>
      <c r="HD159" s="280"/>
      <c r="HE159" s="280"/>
      <c r="HF159" s="280"/>
      <c r="HG159" s="280"/>
      <c r="HH159" s="280"/>
      <c r="HI159" s="280"/>
      <c r="HJ159" s="280"/>
      <c r="HK159" s="280"/>
      <c r="HL159" s="280"/>
      <c r="HM159" s="280"/>
      <c r="HN159" s="280"/>
      <c r="HO159" s="280"/>
      <c r="HP159" s="280"/>
      <c r="HQ159" s="280"/>
      <c r="HR159" s="280"/>
      <c r="HS159" s="280"/>
      <c r="HT159" s="280"/>
      <c r="HU159" s="280"/>
      <c r="HV159" s="280"/>
      <c r="HW159" s="280"/>
      <c r="HX159" s="280"/>
      <c r="HY159" s="280"/>
      <c r="HZ159" s="280"/>
      <c r="IA159" s="280"/>
      <c r="IB159" s="280"/>
      <c r="IC159" s="280"/>
      <c r="ID159" s="280"/>
      <c r="IE159" s="280"/>
      <c r="IF159" s="280"/>
      <c r="IG159" s="280"/>
      <c r="IH159" s="280"/>
      <c r="II159" s="280"/>
      <c r="IJ159" s="280"/>
    </row>
    <row r="160" spans="1:244" s="21" customFormat="1">
      <c r="A160" s="241"/>
      <c r="B160" s="286"/>
      <c r="C160" s="416"/>
      <c r="D160" s="944"/>
      <c r="E160" s="282"/>
      <c r="F160" s="27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0"/>
      <c r="BB160" s="280"/>
      <c r="BC160" s="280"/>
      <c r="BD160" s="280"/>
      <c r="BE160" s="280"/>
      <c r="BF160" s="280"/>
      <c r="BG160" s="280"/>
      <c r="BH160" s="280"/>
      <c r="BI160" s="280"/>
      <c r="BJ160" s="280"/>
      <c r="BK160" s="280"/>
      <c r="BL160" s="280"/>
      <c r="BM160" s="280"/>
      <c r="BN160" s="280"/>
      <c r="BO160" s="280"/>
      <c r="BP160" s="280"/>
      <c r="BQ160" s="280"/>
      <c r="BR160" s="280"/>
      <c r="BS160" s="280"/>
      <c r="BT160" s="280"/>
      <c r="BU160" s="280"/>
      <c r="BV160" s="280"/>
      <c r="BW160" s="280"/>
      <c r="BX160" s="280"/>
      <c r="BY160" s="280"/>
      <c r="BZ160" s="280"/>
      <c r="CA160" s="280"/>
      <c r="CB160" s="280"/>
      <c r="CC160" s="280"/>
      <c r="CD160" s="280"/>
      <c r="CE160" s="280"/>
      <c r="CF160" s="280"/>
      <c r="CG160" s="280"/>
      <c r="CH160" s="280"/>
      <c r="CI160" s="280"/>
      <c r="CJ160" s="280"/>
      <c r="CK160" s="280"/>
      <c r="CL160" s="280"/>
      <c r="CM160" s="280"/>
      <c r="CN160" s="280"/>
      <c r="CO160" s="280"/>
      <c r="CP160" s="280"/>
      <c r="CQ160" s="280"/>
      <c r="CR160" s="280"/>
      <c r="CS160" s="280"/>
      <c r="CT160" s="280"/>
      <c r="CU160" s="280"/>
      <c r="CV160" s="280"/>
      <c r="CW160" s="280"/>
      <c r="CX160" s="280"/>
      <c r="CY160" s="280"/>
      <c r="CZ160" s="280"/>
      <c r="DA160" s="280"/>
      <c r="DB160" s="280"/>
      <c r="DC160" s="280"/>
      <c r="DD160" s="280"/>
      <c r="DE160" s="280"/>
      <c r="DF160" s="280"/>
      <c r="DG160" s="280"/>
      <c r="DH160" s="280"/>
      <c r="DI160" s="280"/>
      <c r="DJ160" s="280"/>
      <c r="DK160" s="280"/>
      <c r="DL160" s="280"/>
      <c r="DM160" s="280"/>
      <c r="DN160" s="280"/>
      <c r="DO160" s="280"/>
      <c r="DP160" s="280"/>
      <c r="DQ160" s="280"/>
      <c r="DR160" s="280"/>
      <c r="DS160" s="280"/>
      <c r="DT160" s="280"/>
      <c r="DU160" s="280"/>
      <c r="DV160" s="280"/>
      <c r="DW160" s="280"/>
      <c r="DX160" s="280"/>
      <c r="DY160" s="280"/>
      <c r="DZ160" s="280"/>
      <c r="EA160" s="280"/>
      <c r="EB160" s="280"/>
      <c r="EC160" s="280"/>
      <c r="ED160" s="280"/>
      <c r="EE160" s="280"/>
      <c r="EF160" s="280"/>
      <c r="EG160" s="280"/>
      <c r="EH160" s="280"/>
      <c r="EI160" s="280"/>
      <c r="EJ160" s="280"/>
      <c r="EK160" s="280"/>
      <c r="EL160" s="280"/>
      <c r="EM160" s="280"/>
      <c r="EN160" s="280"/>
      <c r="EO160" s="280"/>
      <c r="EP160" s="280"/>
      <c r="EQ160" s="280"/>
      <c r="ER160" s="280"/>
      <c r="ES160" s="280"/>
      <c r="ET160" s="280"/>
      <c r="EU160" s="280"/>
      <c r="EV160" s="280"/>
      <c r="EW160" s="280"/>
      <c r="EX160" s="280"/>
      <c r="EY160" s="280"/>
      <c r="EZ160" s="280"/>
      <c r="FA160" s="280"/>
      <c r="FB160" s="280"/>
      <c r="FC160" s="280"/>
      <c r="FD160" s="280"/>
      <c r="FE160" s="280"/>
      <c r="FF160" s="280"/>
      <c r="FG160" s="280"/>
      <c r="FH160" s="280"/>
      <c r="FI160" s="280"/>
      <c r="FJ160" s="280"/>
      <c r="FK160" s="280"/>
      <c r="FL160" s="280"/>
      <c r="FM160" s="280"/>
      <c r="FN160" s="280"/>
      <c r="FO160" s="280"/>
      <c r="FP160" s="280"/>
      <c r="FQ160" s="280"/>
      <c r="FR160" s="280"/>
      <c r="FS160" s="280"/>
      <c r="FT160" s="280"/>
      <c r="FU160" s="280"/>
      <c r="FV160" s="280"/>
      <c r="FW160" s="280"/>
      <c r="FX160" s="280"/>
      <c r="FY160" s="280"/>
      <c r="FZ160" s="280"/>
      <c r="GA160" s="280"/>
      <c r="GB160" s="280"/>
      <c r="GC160" s="280"/>
      <c r="GD160" s="280"/>
      <c r="GE160" s="280"/>
      <c r="GF160" s="280"/>
      <c r="GG160" s="280"/>
      <c r="GH160" s="280"/>
      <c r="GI160" s="280"/>
      <c r="GJ160" s="280"/>
      <c r="GK160" s="280"/>
      <c r="GL160" s="280"/>
      <c r="GM160" s="280"/>
      <c r="GN160" s="280"/>
      <c r="GO160" s="280"/>
      <c r="GP160" s="280"/>
      <c r="GQ160" s="280"/>
      <c r="GR160" s="280"/>
      <c r="GS160" s="280"/>
      <c r="GT160" s="280"/>
      <c r="GU160" s="280"/>
      <c r="GV160" s="280"/>
      <c r="GW160" s="280"/>
      <c r="GX160" s="280"/>
      <c r="GY160" s="280"/>
      <c r="GZ160" s="280"/>
      <c r="HA160" s="280"/>
      <c r="HB160" s="280"/>
      <c r="HC160" s="280"/>
      <c r="HD160" s="280"/>
      <c r="HE160" s="280"/>
      <c r="HF160" s="280"/>
      <c r="HG160" s="280"/>
      <c r="HH160" s="280"/>
      <c r="HI160" s="280"/>
      <c r="HJ160" s="280"/>
      <c r="HK160" s="280"/>
      <c r="HL160" s="280"/>
      <c r="HM160" s="280"/>
      <c r="HN160" s="280"/>
      <c r="HO160" s="280"/>
      <c r="HP160" s="280"/>
      <c r="HQ160" s="280"/>
      <c r="HR160" s="280"/>
      <c r="HS160" s="280"/>
      <c r="HT160" s="280"/>
      <c r="HU160" s="280"/>
      <c r="HV160" s="280"/>
      <c r="HW160" s="280"/>
      <c r="HX160" s="280"/>
      <c r="HY160" s="280"/>
      <c r="HZ160" s="280"/>
      <c r="IA160" s="280"/>
      <c r="IB160" s="280"/>
      <c r="IC160" s="280"/>
      <c r="ID160" s="280"/>
      <c r="IE160" s="280"/>
      <c r="IF160" s="280"/>
      <c r="IG160" s="280"/>
      <c r="IH160" s="280"/>
      <c r="II160" s="280"/>
      <c r="IJ160" s="280"/>
    </row>
    <row r="161" spans="1:250" s="21" customFormat="1">
      <c r="A161" s="241"/>
      <c r="B161" s="286"/>
      <c r="C161" s="416"/>
      <c r="D161" s="944"/>
      <c r="E161" s="282"/>
      <c r="F161" s="27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0"/>
      <c r="AY161" s="280"/>
      <c r="AZ161" s="280"/>
      <c r="BA161" s="280"/>
      <c r="BB161" s="280"/>
      <c r="BC161" s="280"/>
      <c r="BD161" s="280"/>
      <c r="BE161" s="280"/>
      <c r="BF161" s="280"/>
      <c r="BG161" s="280"/>
      <c r="BH161" s="280"/>
      <c r="BI161" s="280"/>
      <c r="BJ161" s="280"/>
      <c r="BK161" s="280"/>
      <c r="BL161" s="280"/>
      <c r="BM161" s="280"/>
      <c r="BN161" s="280"/>
      <c r="BO161" s="280"/>
      <c r="BP161" s="280"/>
      <c r="BQ161" s="280"/>
      <c r="BR161" s="280"/>
      <c r="BS161" s="280"/>
      <c r="BT161" s="280"/>
      <c r="BU161" s="280"/>
      <c r="BV161" s="280"/>
      <c r="BW161" s="280"/>
      <c r="BX161" s="280"/>
      <c r="BY161" s="280"/>
      <c r="BZ161" s="280"/>
      <c r="CA161" s="280"/>
      <c r="CB161" s="280"/>
      <c r="CC161" s="280"/>
      <c r="CD161" s="280"/>
      <c r="CE161" s="280"/>
      <c r="CF161" s="280"/>
      <c r="CG161" s="280"/>
      <c r="CH161" s="280"/>
      <c r="CI161" s="280"/>
      <c r="CJ161" s="280"/>
      <c r="CK161" s="280"/>
      <c r="CL161" s="280"/>
      <c r="CM161" s="280"/>
      <c r="CN161" s="280"/>
      <c r="CO161" s="280"/>
      <c r="CP161" s="280"/>
      <c r="CQ161" s="280"/>
      <c r="CR161" s="280"/>
      <c r="CS161" s="280"/>
      <c r="CT161" s="280"/>
      <c r="CU161" s="280"/>
      <c r="CV161" s="280"/>
      <c r="CW161" s="280"/>
      <c r="CX161" s="280"/>
      <c r="CY161" s="280"/>
      <c r="CZ161" s="280"/>
      <c r="DA161" s="280"/>
      <c r="DB161" s="280"/>
      <c r="DC161" s="280"/>
      <c r="DD161" s="280"/>
      <c r="DE161" s="280"/>
      <c r="DF161" s="280"/>
      <c r="DG161" s="280"/>
      <c r="DH161" s="280"/>
      <c r="DI161" s="280"/>
      <c r="DJ161" s="280"/>
      <c r="DK161" s="280"/>
      <c r="DL161" s="280"/>
      <c r="DM161" s="280"/>
      <c r="DN161" s="280"/>
      <c r="DO161" s="280"/>
      <c r="DP161" s="280"/>
      <c r="DQ161" s="280"/>
      <c r="DR161" s="280"/>
      <c r="DS161" s="280"/>
      <c r="DT161" s="280"/>
      <c r="DU161" s="280"/>
      <c r="DV161" s="280"/>
      <c r="DW161" s="280"/>
      <c r="DX161" s="280"/>
      <c r="DY161" s="280"/>
      <c r="DZ161" s="280"/>
      <c r="EA161" s="280"/>
      <c r="EB161" s="280"/>
      <c r="EC161" s="280"/>
      <c r="ED161" s="280"/>
      <c r="EE161" s="280"/>
      <c r="EF161" s="280"/>
      <c r="EG161" s="280"/>
      <c r="EH161" s="280"/>
      <c r="EI161" s="280"/>
      <c r="EJ161" s="280"/>
      <c r="EK161" s="280"/>
      <c r="EL161" s="280"/>
      <c r="EM161" s="280"/>
      <c r="EN161" s="280"/>
      <c r="EO161" s="280"/>
      <c r="EP161" s="280"/>
      <c r="EQ161" s="280"/>
      <c r="ER161" s="280"/>
      <c r="ES161" s="280"/>
      <c r="ET161" s="280"/>
      <c r="EU161" s="280"/>
      <c r="EV161" s="280"/>
      <c r="EW161" s="280"/>
      <c r="EX161" s="280"/>
      <c r="EY161" s="280"/>
      <c r="EZ161" s="280"/>
      <c r="FA161" s="280"/>
      <c r="FB161" s="280"/>
      <c r="FC161" s="280"/>
      <c r="FD161" s="280"/>
      <c r="FE161" s="280"/>
      <c r="FF161" s="280"/>
      <c r="FG161" s="280"/>
      <c r="FH161" s="280"/>
      <c r="FI161" s="280"/>
      <c r="FJ161" s="280"/>
      <c r="FK161" s="280"/>
      <c r="FL161" s="280"/>
      <c r="FM161" s="280"/>
      <c r="FN161" s="280"/>
      <c r="FO161" s="280"/>
      <c r="FP161" s="280"/>
      <c r="FQ161" s="280"/>
      <c r="FR161" s="280"/>
      <c r="FS161" s="280"/>
      <c r="FT161" s="280"/>
      <c r="FU161" s="280"/>
      <c r="FV161" s="280"/>
      <c r="FW161" s="280"/>
      <c r="FX161" s="280"/>
      <c r="FY161" s="280"/>
      <c r="FZ161" s="280"/>
      <c r="GA161" s="280"/>
      <c r="GB161" s="280"/>
      <c r="GC161" s="280"/>
      <c r="GD161" s="280"/>
      <c r="GE161" s="280"/>
      <c r="GF161" s="280"/>
      <c r="GG161" s="280"/>
      <c r="GH161" s="280"/>
      <c r="GI161" s="280"/>
      <c r="GJ161" s="280"/>
      <c r="GK161" s="280"/>
      <c r="GL161" s="280"/>
      <c r="GM161" s="280"/>
      <c r="GN161" s="280"/>
      <c r="GO161" s="280"/>
      <c r="GP161" s="280"/>
      <c r="GQ161" s="280"/>
      <c r="GR161" s="280"/>
      <c r="GS161" s="280"/>
      <c r="GT161" s="280"/>
      <c r="GU161" s="280"/>
      <c r="GV161" s="280"/>
      <c r="GW161" s="280"/>
      <c r="GX161" s="280"/>
      <c r="GY161" s="280"/>
      <c r="GZ161" s="280"/>
      <c r="HA161" s="280"/>
      <c r="HB161" s="280"/>
      <c r="HC161" s="280"/>
      <c r="HD161" s="280"/>
      <c r="HE161" s="280"/>
      <c r="HF161" s="280"/>
      <c r="HG161" s="280"/>
      <c r="HH161" s="280"/>
      <c r="HI161" s="280"/>
      <c r="HJ161" s="280"/>
      <c r="HK161" s="280"/>
      <c r="HL161" s="280"/>
      <c r="HM161" s="280"/>
      <c r="HN161" s="280"/>
      <c r="HO161" s="280"/>
      <c r="HP161" s="280"/>
      <c r="HQ161" s="280"/>
      <c r="HR161" s="280"/>
      <c r="HS161" s="280"/>
      <c r="HT161" s="280"/>
      <c r="HU161" s="280"/>
      <c r="HV161" s="280"/>
      <c r="HW161" s="280"/>
      <c r="HX161" s="280"/>
      <c r="HY161" s="280"/>
      <c r="HZ161" s="280"/>
      <c r="IA161" s="280"/>
      <c r="IB161" s="280"/>
      <c r="IC161" s="280"/>
      <c r="ID161" s="280"/>
      <c r="IE161" s="280"/>
      <c r="IF161" s="280"/>
      <c r="IG161" s="280"/>
      <c r="IH161" s="280"/>
      <c r="II161" s="280"/>
      <c r="IJ161" s="280"/>
    </row>
    <row r="162" spans="1:250" s="21" customFormat="1">
      <c r="A162" s="241"/>
      <c r="B162" s="286"/>
      <c r="C162" s="416"/>
      <c r="D162" s="944"/>
      <c r="E162" s="282"/>
      <c r="F162" s="27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0"/>
      <c r="AL162" s="280"/>
      <c r="AM162" s="280"/>
      <c r="AN162" s="280"/>
      <c r="AO162" s="280"/>
      <c r="AP162" s="280"/>
      <c r="AQ162" s="280"/>
      <c r="AR162" s="280"/>
      <c r="AS162" s="280"/>
      <c r="AT162" s="280"/>
      <c r="AU162" s="280"/>
      <c r="AV162" s="280"/>
      <c r="AW162" s="280"/>
      <c r="AX162" s="280"/>
      <c r="AY162" s="280"/>
      <c r="AZ162" s="280"/>
      <c r="BA162" s="280"/>
      <c r="BB162" s="280"/>
      <c r="BC162" s="280"/>
      <c r="BD162" s="280"/>
      <c r="BE162" s="280"/>
      <c r="BF162" s="280"/>
      <c r="BG162" s="280"/>
      <c r="BH162" s="280"/>
      <c r="BI162" s="280"/>
      <c r="BJ162" s="280"/>
      <c r="BK162" s="280"/>
      <c r="BL162" s="280"/>
      <c r="BM162" s="280"/>
      <c r="BN162" s="280"/>
      <c r="BO162" s="280"/>
      <c r="BP162" s="280"/>
      <c r="BQ162" s="280"/>
      <c r="BR162" s="280"/>
      <c r="BS162" s="280"/>
      <c r="BT162" s="280"/>
      <c r="BU162" s="280"/>
      <c r="BV162" s="280"/>
      <c r="BW162" s="280"/>
      <c r="BX162" s="280"/>
      <c r="BY162" s="280"/>
      <c r="BZ162" s="280"/>
      <c r="CA162" s="280"/>
      <c r="CB162" s="280"/>
      <c r="CC162" s="280"/>
      <c r="CD162" s="280"/>
      <c r="CE162" s="280"/>
      <c r="CF162" s="280"/>
      <c r="CG162" s="280"/>
      <c r="CH162" s="280"/>
      <c r="CI162" s="280"/>
      <c r="CJ162" s="280"/>
      <c r="CK162" s="280"/>
      <c r="CL162" s="280"/>
      <c r="CM162" s="280"/>
      <c r="CN162" s="280"/>
      <c r="CO162" s="280"/>
      <c r="CP162" s="280"/>
      <c r="CQ162" s="280"/>
      <c r="CR162" s="280"/>
      <c r="CS162" s="280"/>
      <c r="CT162" s="280"/>
      <c r="CU162" s="280"/>
      <c r="CV162" s="280"/>
      <c r="CW162" s="280"/>
      <c r="CX162" s="280"/>
      <c r="CY162" s="280"/>
      <c r="CZ162" s="280"/>
      <c r="DA162" s="280"/>
      <c r="DB162" s="280"/>
      <c r="DC162" s="280"/>
      <c r="DD162" s="280"/>
      <c r="DE162" s="280"/>
      <c r="DF162" s="280"/>
      <c r="DG162" s="280"/>
      <c r="DH162" s="280"/>
      <c r="DI162" s="280"/>
      <c r="DJ162" s="280"/>
      <c r="DK162" s="280"/>
      <c r="DL162" s="280"/>
      <c r="DM162" s="280"/>
      <c r="DN162" s="280"/>
      <c r="DO162" s="280"/>
      <c r="DP162" s="280"/>
      <c r="DQ162" s="280"/>
      <c r="DR162" s="280"/>
      <c r="DS162" s="280"/>
      <c r="DT162" s="280"/>
      <c r="DU162" s="280"/>
      <c r="DV162" s="280"/>
      <c r="DW162" s="280"/>
      <c r="DX162" s="280"/>
      <c r="DY162" s="280"/>
      <c r="DZ162" s="280"/>
      <c r="EA162" s="280"/>
      <c r="EB162" s="280"/>
      <c r="EC162" s="280"/>
      <c r="ED162" s="280"/>
      <c r="EE162" s="280"/>
      <c r="EF162" s="280"/>
      <c r="EG162" s="280"/>
      <c r="EH162" s="280"/>
      <c r="EI162" s="280"/>
      <c r="EJ162" s="280"/>
      <c r="EK162" s="280"/>
      <c r="EL162" s="280"/>
      <c r="EM162" s="280"/>
      <c r="EN162" s="280"/>
      <c r="EO162" s="280"/>
      <c r="EP162" s="280"/>
      <c r="EQ162" s="280"/>
      <c r="ER162" s="280"/>
      <c r="ES162" s="280"/>
      <c r="ET162" s="280"/>
      <c r="EU162" s="280"/>
      <c r="EV162" s="280"/>
      <c r="EW162" s="280"/>
      <c r="EX162" s="280"/>
      <c r="EY162" s="280"/>
      <c r="EZ162" s="280"/>
      <c r="FA162" s="280"/>
      <c r="FB162" s="280"/>
      <c r="FC162" s="280"/>
      <c r="FD162" s="280"/>
      <c r="FE162" s="280"/>
      <c r="FF162" s="280"/>
      <c r="FG162" s="280"/>
      <c r="FH162" s="280"/>
      <c r="FI162" s="280"/>
      <c r="FJ162" s="280"/>
      <c r="FK162" s="280"/>
      <c r="FL162" s="280"/>
      <c r="FM162" s="280"/>
      <c r="FN162" s="280"/>
      <c r="FO162" s="280"/>
      <c r="FP162" s="280"/>
      <c r="FQ162" s="280"/>
      <c r="FR162" s="280"/>
      <c r="FS162" s="280"/>
      <c r="FT162" s="280"/>
      <c r="FU162" s="280"/>
      <c r="FV162" s="280"/>
      <c r="FW162" s="280"/>
      <c r="FX162" s="280"/>
      <c r="FY162" s="280"/>
      <c r="FZ162" s="280"/>
      <c r="GA162" s="280"/>
      <c r="GB162" s="280"/>
      <c r="GC162" s="280"/>
      <c r="GD162" s="280"/>
      <c r="GE162" s="280"/>
      <c r="GF162" s="280"/>
      <c r="GG162" s="280"/>
      <c r="GH162" s="280"/>
      <c r="GI162" s="280"/>
      <c r="GJ162" s="280"/>
      <c r="GK162" s="280"/>
      <c r="GL162" s="280"/>
      <c r="GM162" s="280"/>
      <c r="GN162" s="280"/>
      <c r="GO162" s="280"/>
      <c r="GP162" s="280"/>
      <c r="GQ162" s="280"/>
      <c r="GR162" s="280"/>
      <c r="GS162" s="280"/>
      <c r="GT162" s="280"/>
      <c r="GU162" s="280"/>
      <c r="GV162" s="280"/>
      <c r="GW162" s="280"/>
      <c r="GX162" s="280"/>
      <c r="GY162" s="280"/>
      <c r="GZ162" s="280"/>
      <c r="HA162" s="280"/>
      <c r="HB162" s="280"/>
      <c r="HC162" s="280"/>
      <c r="HD162" s="280"/>
      <c r="HE162" s="280"/>
      <c r="HF162" s="280"/>
      <c r="HG162" s="280"/>
      <c r="HH162" s="280"/>
      <c r="HI162" s="280"/>
      <c r="HJ162" s="280"/>
      <c r="HK162" s="280"/>
      <c r="HL162" s="280"/>
      <c r="HM162" s="280"/>
      <c r="HN162" s="280"/>
      <c r="HO162" s="280"/>
      <c r="HP162" s="280"/>
      <c r="HQ162" s="280"/>
      <c r="HR162" s="280"/>
      <c r="HS162" s="280"/>
      <c r="HT162" s="280"/>
      <c r="HU162" s="280"/>
      <c r="HV162" s="280"/>
      <c r="HW162" s="280"/>
      <c r="HX162" s="280"/>
      <c r="HY162" s="280"/>
      <c r="HZ162" s="280"/>
      <c r="IA162" s="280"/>
      <c r="IB162" s="280"/>
      <c r="IC162" s="280"/>
      <c r="ID162" s="280"/>
      <c r="IE162" s="280"/>
      <c r="IF162" s="280"/>
      <c r="IG162" s="280"/>
      <c r="IH162" s="280"/>
      <c r="II162" s="280"/>
      <c r="IJ162" s="280"/>
    </row>
    <row r="163" spans="1:250" s="21" customFormat="1">
      <c r="A163" s="241"/>
      <c r="B163" s="286"/>
      <c r="C163" s="416"/>
      <c r="D163" s="944"/>
      <c r="E163" s="282"/>
      <c r="F163" s="270"/>
      <c r="G163" s="280"/>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0"/>
      <c r="BC163" s="280"/>
      <c r="BD163" s="280"/>
      <c r="BE163" s="280"/>
      <c r="BF163" s="280"/>
      <c r="BG163" s="280"/>
      <c r="BH163" s="280"/>
      <c r="BI163" s="280"/>
      <c r="BJ163" s="280"/>
      <c r="BK163" s="280"/>
      <c r="BL163" s="280"/>
      <c r="BM163" s="280"/>
      <c r="BN163" s="280"/>
      <c r="BO163" s="280"/>
      <c r="BP163" s="280"/>
      <c r="BQ163" s="280"/>
      <c r="BR163" s="280"/>
      <c r="BS163" s="280"/>
      <c r="BT163" s="280"/>
      <c r="BU163" s="280"/>
      <c r="BV163" s="280"/>
      <c r="BW163" s="280"/>
      <c r="BX163" s="280"/>
      <c r="BY163" s="280"/>
      <c r="BZ163" s="280"/>
      <c r="CA163" s="280"/>
      <c r="CB163" s="280"/>
      <c r="CC163" s="280"/>
      <c r="CD163" s="280"/>
      <c r="CE163" s="280"/>
      <c r="CF163" s="280"/>
      <c r="CG163" s="280"/>
      <c r="CH163" s="280"/>
      <c r="CI163" s="280"/>
      <c r="CJ163" s="280"/>
      <c r="CK163" s="280"/>
      <c r="CL163" s="280"/>
      <c r="CM163" s="280"/>
      <c r="CN163" s="280"/>
      <c r="CO163" s="280"/>
      <c r="CP163" s="280"/>
      <c r="CQ163" s="280"/>
      <c r="CR163" s="280"/>
      <c r="CS163" s="280"/>
      <c r="CT163" s="280"/>
      <c r="CU163" s="280"/>
      <c r="CV163" s="280"/>
      <c r="CW163" s="280"/>
      <c r="CX163" s="280"/>
      <c r="CY163" s="280"/>
      <c r="CZ163" s="280"/>
      <c r="DA163" s="280"/>
      <c r="DB163" s="280"/>
      <c r="DC163" s="280"/>
      <c r="DD163" s="280"/>
      <c r="DE163" s="280"/>
      <c r="DF163" s="280"/>
      <c r="DG163" s="280"/>
      <c r="DH163" s="280"/>
      <c r="DI163" s="280"/>
      <c r="DJ163" s="280"/>
      <c r="DK163" s="280"/>
      <c r="DL163" s="280"/>
      <c r="DM163" s="280"/>
      <c r="DN163" s="280"/>
      <c r="DO163" s="280"/>
      <c r="DP163" s="280"/>
      <c r="DQ163" s="280"/>
      <c r="DR163" s="280"/>
      <c r="DS163" s="280"/>
      <c r="DT163" s="280"/>
      <c r="DU163" s="280"/>
      <c r="DV163" s="280"/>
      <c r="DW163" s="280"/>
      <c r="DX163" s="280"/>
      <c r="DY163" s="280"/>
      <c r="DZ163" s="280"/>
      <c r="EA163" s="280"/>
      <c r="EB163" s="280"/>
      <c r="EC163" s="280"/>
      <c r="ED163" s="280"/>
      <c r="EE163" s="280"/>
      <c r="EF163" s="280"/>
      <c r="EG163" s="280"/>
      <c r="EH163" s="280"/>
      <c r="EI163" s="280"/>
      <c r="EJ163" s="280"/>
      <c r="EK163" s="280"/>
      <c r="EL163" s="280"/>
      <c r="EM163" s="280"/>
      <c r="EN163" s="280"/>
      <c r="EO163" s="280"/>
      <c r="EP163" s="280"/>
      <c r="EQ163" s="280"/>
      <c r="ER163" s="280"/>
      <c r="ES163" s="280"/>
      <c r="ET163" s="280"/>
      <c r="EU163" s="280"/>
      <c r="EV163" s="280"/>
      <c r="EW163" s="280"/>
      <c r="EX163" s="280"/>
      <c r="EY163" s="280"/>
      <c r="EZ163" s="280"/>
      <c r="FA163" s="280"/>
      <c r="FB163" s="280"/>
      <c r="FC163" s="280"/>
      <c r="FD163" s="280"/>
      <c r="FE163" s="280"/>
      <c r="FF163" s="280"/>
      <c r="FG163" s="280"/>
      <c r="FH163" s="280"/>
      <c r="FI163" s="280"/>
      <c r="FJ163" s="280"/>
      <c r="FK163" s="280"/>
      <c r="FL163" s="280"/>
      <c r="FM163" s="280"/>
      <c r="FN163" s="280"/>
      <c r="FO163" s="280"/>
      <c r="FP163" s="280"/>
      <c r="FQ163" s="280"/>
      <c r="FR163" s="280"/>
      <c r="FS163" s="280"/>
      <c r="FT163" s="280"/>
      <c r="FU163" s="280"/>
      <c r="FV163" s="280"/>
      <c r="FW163" s="280"/>
      <c r="FX163" s="280"/>
      <c r="FY163" s="280"/>
      <c r="FZ163" s="280"/>
      <c r="GA163" s="280"/>
      <c r="GB163" s="280"/>
      <c r="GC163" s="280"/>
      <c r="GD163" s="280"/>
      <c r="GE163" s="280"/>
      <c r="GF163" s="280"/>
      <c r="GG163" s="280"/>
      <c r="GH163" s="280"/>
      <c r="GI163" s="280"/>
      <c r="GJ163" s="280"/>
      <c r="GK163" s="280"/>
      <c r="GL163" s="280"/>
      <c r="GM163" s="280"/>
      <c r="GN163" s="280"/>
      <c r="GO163" s="280"/>
      <c r="GP163" s="280"/>
      <c r="GQ163" s="280"/>
      <c r="GR163" s="280"/>
      <c r="GS163" s="280"/>
      <c r="GT163" s="280"/>
      <c r="GU163" s="280"/>
      <c r="GV163" s="280"/>
      <c r="GW163" s="280"/>
      <c r="GX163" s="280"/>
      <c r="GY163" s="280"/>
      <c r="GZ163" s="280"/>
      <c r="HA163" s="280"/>
      <c r="HB163" s="280"/>
      <c r="HC163" s="280"/>
      <c r="HD163" s="280"/>
      <c r="HE163" s="280"/>
      <c r="HF163" s="280"/>
      <c r="HG163" s="280"/>
      <c r="HH163" s="280"/>
      <c r="HI163" s="280"/>
      <c r="HJ163" s="280"/>
      <c r="HK163" s="280"/>
      <c r="HL163" s="280"/>
      <c r="HM163" s="280"/>
      <c r="HN163" s="280"/>
      <c r="HO163" s="280"/>
      <c r="HP163" s="280"/>
      <c r="HQ163" s="280"/>
      <c r="HR163" s="280"/>
      <c r="HS163" s="280"/>
      <c r="HT163" s="280"/>
      <c r="HU163" s="280"/>
      <c r="HV163" s="280"/>
      <c r="HW163" s="280"/>
      <c r="HX163" s="280"/>
      <c r="HY163" s="280"/>
      <c r="HZ163" s="280"/>
      <c r="IA163" s="280"/>
      <c r="IB163" s="280"/>
      <c r="IC163" s="280"/>
      <c r="ID163" s="280"/>
      <c r="IE163" s="280"/>
      <c r="IF163" s="280"/>
      <c r="IG163" s="280"/>
      <c r="IH163" s="280"/>
      <c r="II163" s="280"/>
      <c r="IJ163" s="280"/>
    </row>
    <row r="164" spans="1:250" s="21" customFormat="1">
      <c r="A164" s="241"/>
      <c r="B164" s="286"/>
      <c r="C164" s="416"/>
      <c r="D164" s="944"/>
      <c r="E164" s="282"/>
      <c r="F164" s="27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B164" s="280"/>
      <c r="BC164" s="280"/>
      <c r="BD164" s="280"/>
      <c r="BE164" s="280"/>
      <c r="BF164" s="280"/>
      <c r="BG164" s="280"/>
      <c r="BH164" s="280"/>
      <c r="BI164" s="280"/>
      <c r="BJ164" s="280"/>
      <c r="BK164" s="280"/>
      <c r="BL164" s="280"/>
      <c r="BM164" s="280"/>
      <c r="BN164" s="280"/>
      <c r="BO164" s="280"/>
      <c r="BP164" s="280"/>
      <c r="BQ164" s="280"/>
      <c r="BR164" s="280"/>
      <c r="BS164" s="280"/>
      <c r="BT164" s="280"/>
      <c r="BU164" s="280"/>
      <c r="BV164" s="280"/>
      <c r="BW164" s="280"/>
      <c r="BX164" s="280"/>
      <c r="BY164" s="280"/>
      <c r="BZ164" s="280"/>
      <c r="CA164" s="280"/>
      <c r="CB164" s="280"/>
      <c r="CC164" s="280"/>
      <c r="CD164" s="280"/>
      <c r="CE164" s="280"/>
      <c r="CF164" s="280"/>
      <c r="CG164" s="280"/>
      <c r="CH164" s="280"/>
      <c r="CI164" s="280"/>
      <c r="CJ164" s="280"/>
      <c r="CK164" s="280"/>
      <c r="CL164" s="280"/>
      <c r="CM164" s="280"/>
      <c r="CN164" s="280"/>
      <c r="CO164" s="280"/>
      <c r="CP164" s="280"/>
      <c r="CQ164" s="280"/>
      <c r="CR164" s="280"/>
      <c r="CS164" s="280"/>
      <c r="CT164" s="280"/>
      <c r="CU164" s="280"/>
      <c r="CV164" s="280"/>
      <c r="CW164" s="280"/>
      <c r="CX164" s="280"/>
      <c r="CY164" s="280"/>
      <c r="CZ164" s="280"/>
      <c r="DA164" s="280"/>
      <c r="DB164" s="280"/>
      <c r="DC164" s="280"/>
      <c r="DD164" s="280"/>
      <c r="DE164" s="280"/>
      <c r="DF164" s="280"/>
      <c r="DG164" s="280"/>
      <c r="DH164" s="280"/>
      <c r="DI164" s="280"/>
      <c r="DJ164" s="280"/>
      <c r="DK164" s="280"/>
      <c r="DL164" s="280"/>
      <c r="DM164" s="280"/>
      <c r="DN164" s="280"/>
      <c r="DO164" s="280"/>
      <c r="DP164" s="280"/>
      <c r="DQ164" s="280"/>
      <c r="DR164" s="280"/>
      <c r="DS164" s="280"/>
      <c r="DT164" s="280"/>
      <c r="DU164" s="280"/>
      <c r="DV164" s="280"/>
      <c r="DW164" s="280"/>
      <c r="DX164" s="280"/>
      <c r="DY164" s="280"/>
      <c r="DZ164" s="280"/>
      <c r="EA164" s="280"/>
      <c r="EB164" s="280"/>
      <c r="EC164" s="280"/>
      <c r="ED164" s="280"/>
      <c r="EE164" s="280"/>
      <c r="EF164" s="280"/>
      <c r="EG164" s="280"/>
      <c r="EH164" s="280"/>
      <c r="EI164" s="280"/>
      <c r="EJ164" s="280"/>
      <c r="EK164" s="280"/>
      <c r="EL164" s="280"/>
      <c r="EM164" s="280"/>
      <c r="EN164" s="280"/>
      <c r="EO164" s="280"/>
      <c r="EP164" s="280"/>
      <c r="EQ164" s="280"/>
      <c r="ER164" s="280"/>
      <c r="ES164" s="280"/>
      <c r="ET164" s="280"/>
      <c r="EU164" s="280"/>
      <c r="EV164" s="280"/>
      <c r="EW164" s="280"/>
      <c r="EX164" s="280"/>
      <c r="EY164" s="280"/>
      <c r="EZ164" s="280"/>
      <c r="FA164" s="280"/>
      <c r="FB164" s="280"/>
      <c r="FC164" s="280"/>
      <c r="FD164" s="280"/>
      <c r="FE164" s="280"/>
      <c r="FF164" s="280"/>
      <c r="FG164" s="280"/>
      <c r="FH164" s="280"/>
      <c r="FI164" s="280"/>
      <c r="FJ164" s="280"/>
      <c r="FK164" s="280"/>
      <c r="FL164" s="280"/>
      <c r="FM164" s="280"/>
      <c r="FN164" s="280"/>
      <c r="FO164" s="280"/>
      <c r="FP164" s="280"/>
      <c r="FQ164" s="280"/>
      <c r="FR164" s="280"/>
      <c r="FS164" s="280"/>
      <c r="FT164" s="280"/>
      <c r="FU164" s="280"/>
      <c r="FV164" s="280"/>
      <c r="FW164" s="280"/>
      <c r="FX164" s="280"/>
      <c r="FY164" s="280"/>
      <c r="FZ164" s="280"/>
      <c r="GA164" s="280"/>
      <c r="GB164" s="280"/>
      <c r="GC164" s="280"/>
      <c r="GD164" s="280"/>
      <c r="GE164" s="280"/>
      <c r="GF164" s="280"/>
      <c r="GG164" s="280"/>
      <c r="GH164" s="280"/>
      <c r="GI164" s="280"/>
      <c r="GJ164" s="280"/>
      <c r="GK164" s="280"/>
      <c r="GL164" s="280"/>
      <c r="GM164" s="280"/>
      <c r="GN164" s="280"/>
      <c r="GO164" s="280"/>
      <c r="GP164" s="280"/>
      <c r="GQ164" s="280"/>
      <c r="GR164" s="280"/>
      <c r="GS164" s="280"/>
      <c r="GT164" s="280"/>
      <c r="GU164" s="280"/>
      <c r="GV164" s="280"/>
      <c r="GW164" s="280"/>
      <c r="GX164" s="280"/>
      <c r="GY164" s="280"/>
      <c r="GZ164" s="280"/>
      <c r="HA164" s="280"/>
      <c r="HB164" s="280"/>
      <c r="HC164" s="280"/>
      <c r="HD164" s="280"/>
      <c r="HE164" s="280"/>
      <c r="HF164" s="280"/>
      <c r="HG164" s="280"/>
      <c r="HH164" s="280"/>
      <c r="HI164" s="280"/>
      <c r="HJ164" s="280"/>
      <c r="HK164" s="280"/>
      <c r="HL164" s="280"/>
      <c r="HM164" s="280"/>
      <c r="HN164" s="280"/>
      <c r="HO164" s="280"/>
      <c r="HP164" s="280"/>
      <c r="HQ164" s="280"/>
      <c r="HR164" s="280"/>
      <c r="HS164" s="280"/>
      <c r="HT164" s="280"/>
      <c r="HU164" s="280"/>
      <c r="HV164" s="280"/>
      <c r="HW164" s="280"/>
      <c r="HX164" s="280"/>
      <c r="HY164" s="280"/>
      <c r="HZ164" s="280"/>
      <c r="IA164" s="280"/>
      <c r="IB164" s="280"/>
      <c r="IC164" s="280"/>
      <c r="ID164" s="280"/>
      <c r="IE164" s="280"/>
      <c r="IF164" s="280"/>
      <c r="IG164" s="280"/>
      <c r="IH164" s="280"/>
      <c r="II164" s="280"/>
      <c r="IJ164" s="280"/>
    </row>
    <row r="165" spans="1:250" s="21" customFormat="1">
      <c r="A165" s="241"/>
      <c r="B165" s="286"/>
      <c r="C165" s="416"/>
      <c r="D165" s="944"/>
      <c r="E165" s="282"/>
      <c r="F165" s="27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0"/>
      <c r="AL165" s="280"/>
      <c r="AM165" s="280"/>
      <c r="AN165" s="280"/>
      <c r="AO165" s="280"/>
      <c r="AP165" s="280"/>
      <c r="AQ165" s="280"/>
      <c r="AR165" s="280"/>
      <c r="AS165" s="280"/>
      <c r="AT165" s="280"/>
      <c r="AU165" s="280"/>
      <c r="AV165" s="280"/>
      <c r="AW165" s="280"/>
      <c r="AX165" s="280"/>
      <c r="AY165" s="280"/>
      <c r="AZ165" s="280"/>
      <c r="BA165" s="280"/>
      <c r="BB165" s="280"/>
      <c r="BC165" s="280"/>
      <c r="BD165" s="280"/>
      <c r="BE165" s="280"/>
      <c r="BF165" s="280"/>
      <c r="BG165" s="280"/>
      <c r="BH165" s="280"/>
      <c r="BI165" s="280"/>
      <c r="BJ165" s="280"/>
      <c r="BK165" s="280"/>
      <c r="BL165" s="280"/>
      <c r="BM165" s="280"/>
      <c r="BN165" s="280"/>
      <c r="BO165" s="280"/>
      <c r="BP165" s="280"/>
      <c r="BQ165" s="280"/>
      <c r="BR165" s="280"/>
      <c r="BS165" s="280"/>
      <c r="BT165" s="280"/>
      <c r="BU165" s="280"/>
      <c r="BV165" s="280"/>
      <c r="BW165" s="280"/>
      <c r="BX165" s="280"/>
      <c r="BY165" s="280"/>
      <c r="BZ165" s="280"/>
      <c r="CA165" s="280"/>
      <c r="CB165" s="280"/>
      <c r="CC165" s="280"/>
      <c r="CD165" s="280"/>
      <c r="CE165" s="280"/>
      <c r="CF165" s="280"/>
      <c r="CG165" s="280"/>
      <c r="CH165" s="280"/>
      <c r="CI165" s="280"/>
      <c r="CJ165" s="280"/>
      <c r="CK165" s="280"/>
      <c r="CL165" s="280"/>
      <c r="CM165" s="280"/>
      <c r="CN165" s="280"/>
      <c r="CO165" s="280"/>
      <c r="CP165" s="280"/>
      <c r="CQ165" s="280"/>
      <c r="CR165" s="280"/>
      <c r="CS165" s="280"/>
      <c r="CT165" s="280"/>
      <c r="CU165" s="280"/>
      <c r="CV165" s="280"/>
      <c r="CW165" s="280"/>
      <c r="CX165" s="280"/>
      <c r="CY165" s="280"/>
      <c r="CZ165" s="280"/>
      <c r="DA165" s="280"/>
      <c r="DB165" s="280"/>
      <c r="DC165" s="280"/>
      <c r="DD165" s="280"/>
      <c r="DE165" s="280"/>
      <c r="DF165" s="280"/>
      <c r="DG165" s="280"/>
      <c r="DH165" s="280"/>
      <c r="DI165" s="280"/>
      <c r="DJ165" s="280"/>
      <c r="DK165" s="280"/>
      <c r="DL165" s="280"/>
      <c r="DM165" s="280"/>
      <c r="DN165" s="280"/>
      <c r="DO165" s="280"/>
      <c r="DP165" s="280"/>
      <c r="DQ165" s="280"/>
      <c r="DR165" s="280"/>
      <c r="DS165" s="280"/>
      <c r="DT165" s="280"/>
      <c r="DU165" s="280"/>
      <c r="DV165" s="280"/>
      <c r="DW165" s="280"/>
      <c r="DX165" s="280"/>
      <c r="DY165" s="280"/>
      <c r="DZ165" s="280"/>
      <c r="EA165" s="280"/>
      <c r="EB165" s="280"/>
      <c r="EC165" s="280"/>
      <c r="ED165" s="280"/>
      <c r="EE165" s="280"/>
      <c r="EF165" s="280"/>
      <c r="EG165" s="280"/>
      <c r="EH165" s="280"/>
      <c r="EI165" s="280"/>
      <c r="EJ165" s="280"/>
      <c r="EK165" s="280"/>
      <c r="EL165" s="280"/>
      <c r="EM165" s="280"/>
      <c r="EN165" s="280"/>
      <c r="EO165" s="280"/>
      <c r="EP165" s="280"/>
      <c r="EQ165" s="280"/>
      <c r="ER165" s="280"/>
      <c r="ES165" s="280"/>
      <c r="ET165" s="280"/>
      <c r="EU165" s="280"/>
      <c r="EV165" s="280"/>
      <c r="EW165" s="280"/>
      <c r="EX165" s="280"/>
      <c r="EY165" s="280"/>
      <c r="EZ165" s="280"/>
      <c r="FA165" s="280"/>
      <c r="FB165" s="280"/>
      <c r="FC165" s="280"/>
      <c r="FD165" s="280"/>
      <c r="FE165" s="280"/>
      <c r="FF165" s="280"/>
      <c r="FG165" s="280"/>
      <c r="FH165" s="280"/>
      <c r="FI165" s="280"/>
      <c r="FJ165" s="280"/>
      <c r="FK165" s="280"/>
      <c r="FL165" s="280"/>
      <c r="FM165" s="280"/>
      <c r="FN165" s="280"/>
      <c r="FO165" s="280"/>
      <c r="FP165" s="280"/>
      <c r="FQ165" s="280"/>
      <c r="FR165" s="280"/>
      <c r="FS165" s="280"/>
      <c r="FT165" s="280"/>
      <c r="FU165" s="280"/>
      <c r="FV165" s="280"/>
      <c r="FW165" s="280"/>
      <c r="FX165" s="280"/>
      <c r="FY165" s="280"/>
      <c r="FZ165" s="280"/>
      <c r="GA165" s="280"/>
      <c r="GB165" s="280"/>
      <c r="GC165" s="280"/>
      <c r="GD165" s="280"/>
      <c r="GE165" s="280"/>
      <c r="GF165" s="280"/>
      <c r="GG165" s="280"/>
      <c r="GH165" s="280"/>
      <c r="GI165" s="280"/>
      <c r="GJ165" s="280"/>
      <c r="GK165" s="280"/>
      <c r="GL165" s="280"/>
      <c r="GM165" s="280"/>
      <c r="GN165" s="280"/>
      <c r="GO165" s="280"/>
      <c r="GP165" s="280"/>
      <c r="GQ165" s="280"/>
      <c r="GR165" s="280"/>
      <c r="GS165" s="280"/>
      <c r="GT165" s="280"/>
      <c r="GU165" s="280"/>
      <c r="GV165" s="280"/>
      <c r="GW165" s="280"/>
      <c r="GX165" s="280"/>
      <c r="GY165" s="280"/>
      <c r="GZ165" s="280"/>
      <c r="HA165" s="280"/>
      <c r="HB165" s="280"/>
      <c r="HC165" s="280"/>
      <c r="HD165" s="280"/>
      <c r="HE165" s="280"/>
      <c r="HF165" s="280"/>
      <c r="HG165" s="280"/>
      <c r="HH165" s="280"/>
      <c r="HI165" s="280"/>
      <c r="HJ165" s="280"/>
      <c r="HK165" s="280"/>
      <c r="HL165" s="280"/>
      <c r="HM165" s="280"/>
      <c r="HN165" s="280"/>
      <c r="HO165" s="280"/>
      <c r="HP165" s="280"/>
      <c r="HQ165" s="280"/>
      <c r="HR165" s="280"/>
      <c r="HS165" s="280"/>
      <c r="HT165" s="280"/>
      <c r="HU165" s="280"/>
      <c r="HV165" s="280"/>
      <c r="HW165" s="280"/>
      <c r="HX165" s="280"/>
      <c r="HY165" s="280"/>
      <c r="HZ165" s="280"/>
      <c r="IA165" s="280"/>
      <c r="IB165" s="280"/>
      <c r="IC165" s="280"/>
      <c r="ID165" s="280"/>
      <c r="IE165" s="280"/>
      <c r="IF165" s="280"/>
      <c r="IG165" s="280"/>
      <c r="IH165" s="280"/>
      <c r="II165" s="280"/>
      <c r="IJ165" s="280"/>
    </row>
    <row r="166" spans="1:250" s="21" customFormat="1">
      <c r="A166" s="241"/>
      <c r="B166" s="286"/>
      <c r="C166" s="416"/>
      <c r="D166" s="944"/>
      <c r="E166" s="282"/>
      <c r="F166" s="270"/>
      <c r="G166" s="280"/>
      <c r="H166" s="280"/>
      <c r="I166" s="280"/>
      <c r="J166" s="280"/>
      <c r="K166" s="280"/>
      <c r="L166" s="280"/>
      <c r="M166" s="280"/>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80"/>
      <c r="AL166" s="280"/>
      <c r="AM166" s="280"/>
      <c r="AN166" s="280"/>
      <c r="AO166" s="280"/>
      <c r="AP166" s="280"/>
      <c r="AQ166" s="280"/>
      <c r="AR166" s="280"/>
      <c r="AS166" s="280"/>
      <c r="AT166" s="280"/>
      <c r="AU166" s="280"/>
      <c r="AV166" s="280"/>
      <c r="AW166" s="280"/>
      <c r="AX166" s="280"/>
      <c r="AY166" s="280"/>
      <c r="AZ166" s="280"/>
      <c r="BA166" s="280"/>
      <c r="BB166" s="280"/>
      <c r="BC166" s="280"/>
      <c r="BD166" s="280"/>
      <c r="BE166" s="280"/>
      <c r="BF166" s="280"/>
      <c r="BG166" s="280"/>
      <c r="BH166" s="280"/>
      <c r="BI166" s="280"/>
      <c r="BJ166" s="280"/>
      <c r="BK166" s="280"/>
      <c r="BL166" s="280"/>
      <c r="BM166" s="280"/>
      <c r="BN166" s="280"/>
      <c r="BO166" s="280"/>
      <c r="BP166" s="280"/>
      <c r="BQ166" s="280"/>
      <c r="BR166" s="280"/>
      <c r="BS166" s="280"/>
      <c r="BT166" s="280"/>
      <c r="BU166" s="280"/>
      <c r="BV166" s="280"/>
      <c r="BW166" s="280"/>
      <c r="BX166" s="280"/>
      <c r="BY166" s="280"/>
      <c r="BZ166" s="280"/>
      <c r="CA166" s="280"/>
      <c r="CB166" s="280"/>
      <c r="CC166" s="280"/>
      <c r="CD166" s="280"/>
      <c r="CE166" s="280"/>
      <c r="CF166" s="280"/>
      <c r="CG166" s="280"/>
      <c r="CH166" s="280"/>
      <c r="CI166" s="280"/>
      <c r="CJ166" s="280"/>
      <c r="CK166" s="280"/>
      <c r="CL166" s="280"/>
      <c r="CM166" s="280"/>
      <c r="CN166" s="280"/>
      <c r="CO166" s="280"/>
      <c r="CP166" s="280"/>
      <c r="CQ166" s="280"/>
      <c r="CR166" s="280"/>
      <c r="CS166" s="280"/>
      <c r="CT166" s="280"/>
      <c r="CU166" s="280"/>
      <c r="CV166" s="280"/>
      <c r="CW166" s="280"/>
      <c r="CX166" s="280"/>
      <c r="CY166" s="280"/>
      <c r="CZ166" s="280"/>
      <c r="DA166" s="280"/>
      <c r="DB166" s="280"/>
      <c r="DC166" s="280"/>
      <c r="DD166" s="280"/>
      <c r="DE166" s="280"/>
      <c r="DF166" s="280"/>
      <c r="DG166" s="280"/>
      <c r="DH166" s="280"/>
      <c r="DI166" s="280"/>
      <c r="DJ166" s="280"/>
      <c r="DK166" s="280"/>
      <c r="DL166" s="280"/>
      <c r="DM166" s="280"/>
      <c r="DN166" s="280"/>
      <c r="DO166" s="280"/>
      <c r="DP166" s="280"/>
      <c r="DQ166" s="280"/>
      <c r="DR166" s="280"/>
      <c r="DS166" s="280"/>
      <c r="DT166" s="280"/>
      <c r="DU166" s="280"/>
      <c r="DV166" s="280"/>
      <c r="DW166" s="280"/>
      <c r="DX166" s="280"/>
      <c r="DY166" s="280"/>
      <c r="DZ166" s="280"/>
      <c r="EA166" s="280"/>
      <c r="EB166" s="280"/>
      <c r="EC166" s="280"/>
      <c r="ED166" s="280"/>
      <c r="EE166" s="280"/>
      <c r="EF166" s="280"/>
      <c r="EG166" s="280"/>
      <c r="EH166" s="280"/>
      <c r="EI166" s="280"/>
      <c r="EJ166" s="280"/>
      <c r="EK166" s="280"/>
      <c r="EL166" s="280"/>
      <c r="EM166" s="280"/>
      <c r="EN166" s="280"/>
      <c r="EO166" s="280"/>
      <c r="EP166" s="280"/>
      <c r="EQ166" s="280"/>
      <c r="ER166" s="280"/>
      <c r="ES166" s="280"/>
      <c r="ET166" s="280"/>
      <c r="EU166" s="280"/>
      <c r="EV166" s="280"/>
      <c r="EW166" s="280"/>
      <c r="EX166" s="280"/>
      <c r="EY166" s="280"/>
      <c r="EZ166" s="280"/>
      <c r="FA166" s="280"/>
      <c r="FB166" s="280"/>
      <c r="FC166" s="280"/>
      <c r="FD166" s="280"/>
      <c r="FE166" s="280"/>
      <c r="FF166" s="280"/>
      <c r="FG166" s="280"/>
      <c r="FH166" s="280"/>
      <c r="FI166" s="280"/>
      <c r="FJ166" s="280"/>
      <c r="FK166" s="280"/>
      <c r="FL166" s="280"/>
      <c r="FM166" s="280"/>
      <c r="FN166" s="280"/>
      <c r="FO166" s="280"/>
      <c r="FP166" s="280"/>
      <c r="FQ166" s="280"/>
      <c r="FR166" s="280"/>
      <c r="FS166" s="280"/>
      <c r="FT166" s="280"/>
      <c r="FU166" s="280"/>
      <c r="FV166" s="280"/>
      <c r="FW166" s="280"/>
      <c r="FX166" s="280"/>
      <c r="FY166" s="280"/>
      <c r="FZ166" s="280"/>
      <c r="GA166" s="280"/>
      <c r="GB166" s="280"/>
      <c r="GC166" s="280"/>
      <c r="GD166" s="280"/>
      <c r="GE166" s="280"/>
      <c r="GF166" s="280"/>
      <c r="GG166" s="280"/>
      <c r="GH166" s="280"/>
      <c r="GI166" s="280"/>
      <c r="GJ166" s="280"/>
      <c r="GK166" s="280"/>
      <c r="GL166" s="280"/>
      <c r="GM166" s="280"/>
      <c r="GN166" s="280"/>
      <c r="GO166" s="280"/>
      <c r="GP166" s="280"/>
      <c r="GQ166" s="280"/>
      <c r="GR166" s="280"/>
      <c r="GS166" s="280"/>
      <c r="GT166" s="280"/>
      <c r="GU166" s="280"/>
      <c r="GV166" s="280"/>
      <c r="GW166" s="280"/>
      <c r="GX166" s="280"/>
      <c r="GY166" s="280"/>
      <c r="GZ166" s="280"/>
      <c r="HA166" s="280"/>
      <c r="HB166" s="280"/>
      <c r="HC166" s="280"/>
      <c r="HD166" s="280"/>
      <c r="HE166" s="280"/>
      <c r="HF166" s="280"/>
      <c r="HG166" s="280"/>
      <c r="HH166" s="280"/>
      <c r="HI166" s="280"/>
      <c r="HJ166" s="280"/>
      <c r="HK166" s="280"/>
      <c r="HL166" s="280"/>
      <c r="HM166" s="280"/>
      <c r="HN166" s="280"/>
      <c r="HO166" s="280"/>
      <c r="HP166" s="280"/>
      <c r="HQ166" s="280"/>
      <c r="HR166" s="280"/>
      <c r="HS166" s="280"/>
      <c r="HT166" s="280"/>
      <c r="HU166" s="280"/>
      <c r="HV166" s="280"/>
      <c r="HW166" s="280"/>
      <c r="HX166" s="280"/>
      <c r="HY166" s="280"/>
      <c r="HZ166" s="280"/>
      <c r="IA166" s="280"/>
      <c r="IB166" s="280"/>
      <c r="IC166" s="280"/>
      <c r="ID166" s="280"/>
      <c r="IE166" s="280"/>
      <c r="IF166" s="280"/>
      <c r="IG166" s="280"/>
      <c r="IH166" s="280"/>
      <c r="II166" s="280"/>
      <c r="IJ166" s="280"/>
    </row>
    <row r="167" spans="1:250" s="21" customFormat="1">
      <c r="A167" s="241"/>
      <c r="B167" s="288"/>
      <c r="C167" s="416"/>
      <c r="D167" s="944"/>
      <c r="E167" s="282"/>
      <c r="F167" s="27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c r="AU167" s="280"/>
      <c r="AV167" s="280"/>
      <c r="AW167" s="280"/>
      <c r="AX167" s="280"/>
      <c r="AY167" s="280"/>
      <c r="AZ167" s="280"/>
      <c r="BA167" s="280"/>
      <c r="BB167" s="280"/>
      <c r="BC167" s="280"/>
      <c r="BD167" s="280"/>
      <c r="BE167" s="280"/>
      <c r="BF167" s="280"/>
      <c r="BG167" s="280"/>
      <c r="BH167" s="280"/>
      <c r="BI167" s="280"/>
      <c r="BJ167" s="280"/>
      <c r="BK167" s="280"/>
      <c r="BL167" s="280"/>
      <c r="BM167" s="280"/>
      <c r="BN167" s="280"/>
      <c r="BO167" s="280"/>
      <c r="BP167" s="280"/>
      <c r="BQ167" s="280"/>
      <c r="BR167" s="280"/>
      <c r="BS167" s="280"/>
      <c r="BT167" s="280"/>
      <c r="BU167" s="280"/>
      <c r="BV167" s="280"/>
      <c r="BW167" s="280"/>
      <c r="BX167" s="280"/>
      <c r="BY167" s="280"/>
      <c r="BZ167" s="280"/>
      <c r="CA167" s="280"/>
      <c r="CB167" s="280"/>
      <c r="CC167" s="280"/>
      <c r="CD167" s="280"/>
      <c r="CE167" s="280"/>
      <c r="CF167" s="280"/>
      <c r="CG167" s="280"/>
      <c r="CH167" s="280"/>
      <c r="CI167" s="280"/>
      <c r="CJ167" s="280"/>
      <c r="CK167" s="280"/>
      <c r="CL167" s="280"/>
      <c r="CM167" s="280"/>
      <c r="CN167" s="280"/>
      <c r="CO167" s="280"/>
      <c r="CP167" s="280"/>
      <c r="CQ167" s="280"/>
      <c r="CR167" s="280"/>
      <c r="CS167" s="280"/>
      <c r="CT167" s="280"/>
      <c r="CU167" s="280"/>
      <c r="CV167" s="280"/>
      <c r="CW167" s="280"/>
      <c r="CX167" s="280"/>
      <c r="CY167" s="280"/>
      <c r="CZ167" s="280"/>
      <c r="DA167" s="280"/>
      <c r="DB167" s="280"/>
      <c r="DC167" s="280"/>
      <c r="DD167" s="280"/>
      <c r="DE167" s="280"/>
      <c r="DF167" s="280"/>
      <c r="DG167" s="280"/>
      <c r="DH167" s="280"/>
      <c r="DI167" s="280"/>
      <c r="DJ167" s="280"/>
      <c r="DK167" s="280"/>
      <c r="DL167" s="280"/>
      <c r="DM167" s="280"/>
      <c r="DN167" s="280"/>
      <c r="DO167" s="280"/>
      <c r="DP167" s="280"/>
      <c r="DQ167" s="280"/>
      <c r="DR167" s="280"/>
      <c r="DS167" s="280"/>
      <c r="DT167" s="280"/>
      <c r="DU167" s="280"/>
      <c r="DV167" s="280"/>
      <c r="DW167" s="280"/>
      <c r="DX167" s="280"/>
      <c r="DY167" s="280"/>
      <c r="DZ167" s="280"/>
      <c r="EA167" s="280"/>
      <c r="EB167" s="280"/>
      <c r="EC167" s="280"/>
      <c r="ED167" s="280"/>
      <c r="EE167" s="280"/>
      <c r="EF167" s="280"/>
      <c r="EG167" s="280"/>
      <c r="EH167" s="280"/>
      <c r="EI167" s="280"/>
      <c r="EJ167" s="280"/>
      <c r="EK167" s="280"/>
      <c r="EL167" s="280"/>
      <c r="EM167" s="280"/>
      <c r="EN167" s="280"/>
      <c r="EO167" s="280"/>
      <c r="EP167" s="280"/>
      <c r="EQ167" s="280"/>
      <c r="ER167" s="280"/>
      <c r="ES167" s="280"/>
      <c r="ET167" s="280"/>
      <c r="EU167" s="280"/>
      <c r="EV167" s="280"/>
      <c r="EW167" s="280"/>
      <c r="EX167" s="280"/>
      <c r="EY167" s="280"/>
      <c r="EZ167" s="280"/>
      <c r="FA167" s="280"/>
      <c r="FB167" s="280"/>
      <c r="FC167" s="280"/>
      <c r="FD167" s="280"/>
      <c r="FE167" s="280"/>
      <c r="FF167" s="280"/>
      <c r="FG167" s="280"/>
      <c r="FH167" s="280"/>
      <c r="FI167" s="280"/>
      <c r="FJ167" s="280"/>
      <c r="FK167" s="280"/>
      <c r="FL167" s="280"/>
      <c r="FM167" s="280"/>
      <c r="FN167" s="280"/>
      <c r="FO167" s="280"/>
      <c r="FP167" s="280"/>
      <c r="FQ167" s="280"/>
      <c r="FR167" s="280"/>
      <c r="FS167" s="280"/>
      <c r="FT167" s="280"/>
      <c r="FU167" s="280"/>
      <c r="FV167" s="280"/>
      <c r="FW167" s="280"/>
      <c r="FX167" s="280"/>
      <c r="FY167" s="280"/>
      <c r="FZ167" s="280"/>
      <c r="GA167" s="280"/>
      <c r="GB167" s="280"/>
      <c r="GC167" s="280"/>
      <c r="GD167" s="280"/>
      <c r="GE167" s="280"/>
      <c r="GF167" s="280"/>
      <c r="GG167" s="280"/>
      <c r="GH167" s="280"/>
      <c r="GI167" s="280"/>
      <c r="GJ167" s="280"/>
      <c r="GK167" s="280"/>
      <c r="GL167" s="280"/>
      <c r="GM167" s="280"/>
      <c r="GN167" s="280"/>
      <c r="GO167" s="280"/>
      <c r="GP167" s="280"/>
      <c r="GQ167" s="280"/>
      <c r="GR167" s="280"/>
      <c r="GS167" s="280"/>
      <c r="GT167" s="280"/>
      <c r="GU167" s="280"/>
      <c r="GV167" s="280"/>
      <c r="GW167" s="280"/>
      <c r="GX167" s="280"/>
      <c r="GY167" s="280"/>
      <c r="GZ167" s="280"/>
      <c r="HA167" s="280"/>
      <c r="HB167" s="280"/>
      <c r="HC167" s="280"/>
      <c r="HD167" s="280"/>
      <c r="HE167" s="280"/>
      <c r="HF167" s="280"/>
      <c r="HG167" s="280"/>
      <c r="HH167" s="280"/>
      <c r="HI167" s="280"/>
      <c r="HJ167" s="280"/>
      <c r="HK167" s="280"/>
      <c r="HL167" s="280"/>
      <c r="HM167" s="280"/>
      <c r="HN167" s="280"/>
      <c r="HO167" s="280"/>
      <c r="HP167" s="280"/>
      <c r="HQ167" s="280"/>
      <c r="HR167" s="280"/>
      <c r="HS167" s="280"/>
      <c r="HT167" s="280"/>
      <c r="HU167" s="280"/>
      <c r="HV167" s="280"/>
      <c r="HW167" s="280"/>
      <c r="HX167" s="280"/>
      <c r="HY167" s="280"/>
      <c r="HZ167" s="280"/>
      <c r="IA167" s="280"/>
      <c r="IB167" s="280"/>
      <c r="IC167" s="280"/>
      <c r="ID167" s="280"/>
      <c r="IE167" s="280"/>
      <c r="IF167" s="280"/>
      <c r="IG167" s="280"/>
      <c r="IH167" s="280"/>
      <c r="II167" s="280"/>
      <c r="IJ167" s="280"/>
    </row>
    <row r="168" spans="1:250" s="21" customFormat="1">
      <c r="A168" s="241"/>
      <c r="B168" s="288"/>
      <c r="C168" s="416"/>
      <c r="D168" s="944"/>
      <c r="E168" s="282"/>
      <c r="F168" s="27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0"/>
      <c r="AL168" s="280"/>
      <c r="AM168" s="280"/>
      <c r="AN168" s="280"/>
      <c r="AO168" s="280"/>
      <c r="AP168" s="280"/>
      <c r="AQ168" s="280"/>
      <c r="AR168" s="280"/>
      <c r="AS168" s="280"/>
      <c r="AT168" s="280"/>
      <c r="AU168" s="280"/>
      <c r="AV168" s="280"/>
      <c r="AW168" s="280"/>
      <c r="AX168" s="280"/>
      <c r="AY168" s="280"/>
      <c r="AZ168" s="280"/>
      <c r="BA168" s="280"/>
      <c r="BB168" s="280"/>
      <c r="BC168" s="280"/>
      <c r="BD168" s="280"/>
      <c r="BE168" s="280"/>
      <c r="BF168" s="280"/>
      <c r="BG168" s="280"/>
      <c r="BH168" s="280"/>
      <c r="BI168" s="280"/>
      <c r="BJ168" s="280"/>
      <c r="BK168" s="280"/>
      <c r="BL168" s="280"/>
      <c r="BM168" s="280"/>
      <c r="BN168" s="280"/>
      <c r="BO168" s="280"/>
      <c r="BP168" s="280"/>
      <c r="BQ168" s="280"/>
      <c r="BR168" s="280"/>
      <c r="BS168" s="280"/>
      <c r="BT168" s="280"/>
      <c r="BU168" s="280"/>
      <c r="BV168" s="280"/>
      <c r="BW168" s="280"/>
      <c r="BX168" s="280"/>
      <c r="BY168" s="280"/>
      <c r="BZ168" s="280"/>
      <c r="CA168" s="280"/>
      <c r="CB168" s="280"/>
      <c r="CC168" s="280"/>
      <c r="CD168" s="280"/>
      <c r="CE168" s="280"/>
      <c r="CF168" s="280"/>
      <c r="CG168" s="280"/>
      <c r="CH168" s="280"/>
      <c r="CI168" s="280"/>
      <c r="CJ168" s="280"/>
      <c r="CK168" s="280"/>
      <c r="CL168" s="280"/>
      <c r="CM168" s="280"/>
      <c r="CN168" s="280"/>
      <c r="CO168" s="280"/>
      <c r="CP168" s="280"/>
      <c r="CQ168" s="280"/>
      <c r="CR168" s="280"/>
      <c r="CS168" s="280"/>
      <c r="CT168" s="280"/>
      <c r="CU168" s="280"/>
      <c r="CV168" s="280"/>
      <c r="CW168" s="280"/>
      <c r="CX168" s="280"/>
      <c r="CY168" s="280"/>
      <c r="CZ168" s="280"/>
      <c r="DA168" s="280"/>
      <c r="DB168" s="280"/>
      <c r="DC168" s="280"/>
      <c r="DD168" s="280"/>
      <c r="DE168" s="280"/>
      <c r="DF168" s="280"/>
      <c r="DG168" s="280"/>
      <c r="DH168" s="280"/>
      <c r="DI168" s="280"/>
      <c r="DJ168" s="280"/>
      <c r="DK168" s="280"/>
      <c r="DL168" s="280"/>
      <c r="DM168" s="280"/>
      <c r="DN168" s="280"/>
      <c r="DO168" s="280"/>
      <c r="DP168" s="280"/>
      <c r="DQ168" s="280"/>
      <c r="DR168" s="280"/>
      <c r="DS168" s="280"/>
      <c r="DT168" s="280"/>
      <c r="DU168" s="280"/>
      <c r="DV168" s="280"/>
      <c r="DW168" s="280"/>
      <c r="DX168" s="280"/>
      <c r="DY168" s="280"/>
      <c r="DZ168" s="280"/>
      <c r="EA168" s="280"/>
      <c r="EB168" s="280"/>
      <c r="EC168" s="280"/>
      <c r="ED168" s="280"/>
      <c r="EE168" s="280"/>
      <c r="EF168" s="280"/>
      <c r="EG168" s="280"/>
      <c r="EH168" s="280"/>
      <c r="EI168" s="280"/>
      <c r="EJ168" s="280"/>
      <c r="EK168" s="280"/>
      <c r="EL168" s="280"/>
      <c r="EM168" s="280"/>
      <c r="EN168" s="280"/>
      <c r="EO168" s="280"/>
      <c r="EP168" s="280"/>
      <c r="EQ168" s="280"/>
      <c r="ER168" s="280"/>
      <c r="ES168" s="280"/>
      <c r="ET168" s="280"/>
      <c r="EU168" s="280"/>
      <c r="EV168" s="280"/>
      <c r="EW168" s="280"/>
      <c r="EX168" s="280"/>
      <c r="EY168" s="280"/>
      <c r="EZ168" s="280"/>
      <c r="FA168" s="280"/>
      <c r="FB168" s="280"/>
      <c r="FC168" s="280"/>
      <c r="FD168" s="280"/>
      <c r="FE168" s="280"/>
      <c r="FF168" s="280"/>
      <c r="FG168" s="280"/>
      <c r="FH168" s="280"/>
      <c r="FI168" s="280"/>
      <c r="FJ168" s="280"/>
      <c r="FK168" s="280"/>
      <c r="FL168" s="280"/>
      <c r="FM168" s="280"/>
      <c r="FN168" s="280"/>
      <c r="FO168" s="280"/>
      <c r="FP168" s="280"/>
      <c r="FQ168" s="280"/>
      <c r="FR168" s="280"/>
      <c r="FS168" s="280"/>
      <c r="FT168" s="280"/>
      <c r="FU168" s="280"/>
      <c r="FV168" s="280"/>
      <c r="FW168" s="280"/>
      <c r="FX168" s="280"/>
      <c r="FY168" s="280"/>
      <c r="FZ168" s="280"/>
      <c r="GA168" s="280"/>
      <c r="GB168" s="280"/>
      <c r="GC168" s="280"/>
      <c r="GD168" s="280"/>
      <c r="GE168" s="280"/>
      <c r="GF168" s="280"/>
      <c r="GG168" s="280"/>
      <c r="GH168" s="280"/>
      <c r="GI168" s="280"/>
      <c r="GJ168" s="280"/>
      <c r="GK168" s="280"/>
      <c r="GL168" s="280"/>
      <c r="GM168" s="280"/>
      <c r="GN168" s="280"/>
      <c r="GO168" s="280"/>
      <c r="GP168" s="280"/>
      <c r="GQ168" s="280"/>
      <c r="GR168" s="280"/>
      <c r="GS168" s="280"/>
      <c r="GT168" s="280"/>
      <c r="GU168" s="280"/>
      <c r="GV168" s="280"/>
      <c r="GW168" s="280"/>
      <c r="GX168" s="280"/>
      <c r="GY168" s="280"/>
      <c r="GZ168" s="280"/>
      <c r="HA168" s="280"/>
      <c r="HB168" s="280"/>
      <c r="HC168" s="280"/>
      <c r="HD168" s="280"/>
      <c r="HE168" s="280"/>
      <c r="HF168" s="280"/>
      <c r="HG168" s="280"/>
      <c r="HH168" s="280"/>
      <c r="HI168" s="280"/>
      <c r="HJ168" s="280"/>
      <c r="HK168" s="280"/>
      <c r="HL168" s="280"/>
      <c r="HM168" s="280"/>
      <c r="HN168" s="280"/>
      <c r="HO168" s="280"/>
      <c r="HP168" s="280"/>
      <c r="HQ168" s="280"/>
      <c r="HR168" s="280"/>
      <c r="HS168" s="280"/>
      <c r="HT168" s="280"/>
      <c r="HU168" s="280"/>
      <c r="HV168" s="280"/>
      <c r="HW168" s="280"/>
      <c r="HX168" s="280"/>
      <c r="HY168" s="280"/>
      <c r="HZ168" s="280"/>
      <c r="IA168" s="280"/>
      <c r="IB168" s="280"/>
      <c r="IC168" s="280"/>
      <c r="ID168" s="280"/>
      <c r="IE168" s="280"/>
      <c r="IF168" s="280"/>
      <c r="IG168" s="280"/>
      <c r="IH168" s="280"/>
      <c r="II168" s="280"/>
      <c r="IJ168" s="280"/>
    </row>
    <row r="169" spans="1:250" s="21" customFormat="1">
      <c r="A169" s="241"/>
      <c r="B169" s="287"/>
      <c r="C169" s="416"/>
      <c r="D169" s="944"/>
      <c r="E169" s="282"/>
      <c r="F169" s="27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0"/>
      <c r="AL169" s="280"/>
      <c r="AM169" s="280"/>
      <c r="AN169" s="280"/>
      <c r="AO169" s="280"/>
      <c r="AP169" s="280"/>
      <c r="AQ169" s="280"/>
      <c r="AR169" s="280"/>
      <c r="AS169" s="280"/>
      <c r="AT169" s="280"/>
      <c r="AU169" s="280"/>
      <c r="AV169" s="280"/>
      <c r="AW169" s="280"/>
      <c r="AX169" s="280"/>
      <c r="AY169" s="280"/>
      <c r="AZ169" s="280"/>
      <c r="BA169" s="280"/>
      <c r="BB169" s="280"/>
      <c r="BC169" s="280"/>
      <c r="BD169" s="280"/>
      <c r="BE169" s="280"/>
      <c r="BF169" s="280"/>
      <c r="BG169" s="280"/>
      <c r="BH169" s="280"/>
      <c r="BI169" s="280"/>
      <c r="BJ169" s="280"/>
      <c r="BK169" s="280"/>
      <c r="BL169" s="280"/>
      <c r="BM169" s="280"/>
      <c r="BN169" s="280"/>
      <c r="BO169" s="280"/>
      <c r="BP169" s="280"/>
      <c r="BQ169" s="280"/>
      <c r="BR169" s="280"/>
      <c r="BS169" s="280"/>
      <c r="BT169" s="280"/>
      <c r="BU169" s="280"/>
      <c r="BV169" s="280"/>
      <c r="BW169" s="280"/>
      <c r="BX169" s="280"/>
      <c r="BY169" s="280"/>
      <c r="BZ169" s="280"/>
      <c r="CA169" s="280"/>
      <c r="CB169" s="280"/>
      <c r="CC169" s="280"/>
      <c r="CD169" s="280"/>
      <c r="CE169" s="280"/>
      <c r="CF169" s="280"/>
      <c r="CG169" s="280"/>
      <c r="CH169" s="280"/>
      <c r="CI169" s="280"/>
      <c r="CJ169" s="280"/>
      <c r="CK169" s="280"/>
      <c r="CL169" s="280"/>
      <c r="CM169" s="280"/>
      <c r="CN169" s="280"/>
      <c r="CO169" s="280"/>
      <c r="CP169" s="280"/>
      <c r="CQ169" s="280"/>
      <c r="CR169" s="280"/>
      <c r="CS169" s="280"/>
      <c r="CT169" s="280"/>
      <c r="CU169" s="280"/>
      <c r="CV169" s="280"/>
      <c r="CW169" s="280"/>
      <c r="CX169" s="280"/>
      <c r="CY169" s="280"/>
      <c r="CZ169" s="280"/>
      <c r="DA169" s="280"/>
      <c r="DB169" s="280"/>
      <c r="DC169" s="280"/>
      <c r="DD169" s="280"/>
      <c r="DE169" s="280"/>
      <c r="DF169" s="280"/>
      <c r="DG169" s="280"/>
      <c r="DH169" s="280"/>
      <c r="DI169" s="280"/>
      <c r="DJ169" s="280"/>
      <c r="DK169" s="280"/>
      <c r="DL169" s="280"/>
      <c r="DM169" s="280"/>
      <c r="DN169" s="280"/>
      <c r="DO169" s="280"/>
      <c r="DP169" s="280"/>
      <c r="DQ169" s="280"/>
      <c r="DR169" s="280"/>
      <c r="DS169" s="280"/>
      <c r="DT169" s="280"/>
      <c r="DU169" s="280"/>
      <c r="DV169" s="280"/>
      <c r="DW169" s="280"/>
      <c r="DX169" s="280"/>
      <c r="DY169" s="280"/>
      <c r="DZ169" s="280"/>
      <c r="EA169" s="280"/>
      <c r="EB169" s="280"/>
      <c r="EC169" s="280"/>
      <c r="ED169" s="280"/>
      <c r="EE169" s="280"/>
      <c r="EF169" s="280"/>
      <c r="EG169" s="280"/>
      <c r="EH169" s="280"/>
      <c r="EI169" s="280"/>
      <c r="EJ169" s="280"/>
      <c r="EK169" s="280"/>
      <c r="EL169" s="280"/>
      <c r="EM169" s="280"/>
      <c r="EN169" s="280"/>
      <c r="EO169" s="280"/>
      <c r="EP169" s="280"/>
      <c r="EQ169" s="280"/>
      <c r="ER169" s="280"/>
      <c r="ES169" s="280"/>
      <c r="ET169" s="280"/>
      <c r="EU169" s="280"/>
      <c r="EV169" s="280"/>
      <c r="EW169" s="280"/>
      <c r="EX169" s="280"/>
      <c r="EY169" s="280"/>
      <c r="EZ169" s="280"/>
      <c r="FA169" s="280"/>
      <c r="FB169" s="280"/>
      <c r="FC169" s="280"/>
      <c r="FD169" s="280"/>
      <c r="FE169" s="280"/>
      <c r="FF169" s="280"/>
      <c r="FG169" s="280"/>
      <c r="FH169" s="280"/>
      <c r="FI169" s="280"/>
      <c r="FJ169" s="280"/>
      <c r="FK169" s="280"/>
      <c r="FL169" s="280"/>
      <c r="FM169" s="280"/>
      <c r="FN169" s="280"/>
      <c r="FO169" s="280"/>
      <c r="FP169" s="280"/>
      <c r="FQ169" s="280"/>
      <c r="FR169" s="280"/>
      <c r="FS169" s="280"/>
      <c r="FT169" s="280"/>
      <c r="FU169" s="280"/>
      <c r="FV169" s="280"/>
      <c r="FW169" s="280"/>
      <c r="FX169" s="280"/>
      <c r="FY169" s="280"/>
      <c r="FZ169" s="280"/>
      <c r="GA169" s="280"/>
      <c r="GB169" s="280"/>
      <c r="GC169" s="280"/>
      <c r="GD169" s="280"/>
      <c r="GE169" s="280"/>
      <c r="GF169" s="280"/>
      <c r="GG169" s="280"/>
      <c r="GH169" s="280"/>
      <c r="GI169" s="280"/>
      <c r="GJ169" s="280"/>
      <c r="GK169" s="280"/>
      <c r="GL169" s="280"/>
      <c r="GM169" s="280"/>
      <c r="GN169" s="280"/>
      <c r="GO169" s="280"/>
      <c r="GP169" s="280"/>
      <c r="GQ169" s="280"/>
      <c r="GR169" s="280"/>
      <c r="GS169" s="280"/>
      <c r="GT169" s="280"/>
      <c r="GU169" s="280"/>
      <c r="GV169" s="280"/>
      <c r="GW169" s="280"/>
      <c r="GX169" s="280"/>
      <c r="GY169" s="280"/>
      <c r="GZ169" s="280"/>
      <c r="HA169" s="280"/>
      <c r="HB169" s="280"/>
      <c r="HC169" s="280"/>
      <c r="HD169" s="280"/>
      <c r="HE169" s="280"/>
      <c r="HF169" s="280"/>
      <c r="HG169" s="280"/>
      <c r="HH169" s="280"/>
      <c r="HI169" s="280"/>
      <c r="HJ169" s="280"/>
      <c r="HK169" s="280"/>
      <c r="HL169" s="280"/>
      <c r="HM169" s="280"/>
      <c r="HN169" s="280"/>
      <c r="HO169" s="280"/>
      <c r="HP169" s="280"/>
      <c r="HQ169" s="280"/>
      <c r="HR169" s="280"/>
      <c r="HS169" s="280"/>
      <c r="HT169" s="280"/>
      <c r="HU169" s="280"/>
      <c r="HV169" s="280"/>
      <c r="HW169" s="280"/>
      <c r="HX169" s="280"/>
      <c r="HY169" s="280"/>
      <c r="HZ169" s="280"/>
      <c r="IA169" s="280"/>
      <c r="IB169" s="280"/>
      <c r="IC169" s="280"/>
      <c r="ID169" s="280"/>
      <c r="IE169" s="280"/>
      <c r="IF169" s="280"/>
      <c r="IG169" s="280"/>
      <c r="IH169" s="280"/>
      <c r="II169" s="280"/>
      <c r="IJ169" s="280"/>
    </row>
    <row r="170" spans="1:250" s="293" customFormat="1">
      <c r="A170" s="241"/>
      <c r="B170" s="292"/>
      <c r="C170" s="949"/>
      <c r="D170" s="603"/>
      <c r="E170" s="1044"/>
      <c r="F170" s="270"/>
    </row>
    <row r="171" spans="1:250" s="293" customFormat="1">
      <c r="A171" s="294"/>
      <c r="B171" s="295"/>
      <c r="C171" s="402"/>
      <c r="D171" s="960"/>
      <c r="E171" s="1044"/>
      <c r="F171" s="270"/>
    </row>
    <row r="172" spans="1:250" s="293" customFormat="1">
      <c r="A172" s="294"/>
      <c r="B172" s="295"/>
      <c r="C172" s="402"/>
      <c r="D172" s="960"/>
      <c r="E172" s="1044"/>
      <c r="F172" s="270"/>
    </row>
    <row r="173" spans="1:250" s="293" customFormat="1">
      <c r="A173" s="294"/>
      <c r="B173" s="297"/>
      <c r="C173" s="402"/>
      <c r="D173" s="960"/>
      <c r="E173" s="1044"/>
      <c r="F173" s="270"/>
    </row>
    <row r="174" spans="1:250" s="293" customFormat="1">
      <c r="A174" s="294"/>
      <c r="B174" s="295"/>
      <c r="C174" s="402"/>
      <c r="D174" s="960"/>
      <c r="E174" s="1044"/>
      <c r="F174" s="270"/>
    </row>
    <row r="175" spans="1:250" s="293" customFormat="1">
      <c r="A175" s="294"/>
      <c r="B175" s="298"/>
      <c r="C175" s="949"/>
      <c r="D175" s="944"/>
      <c r="E175" s="1044"/>
      <c r="F175" s="270"/>
    </row>
    <row r="176" spans="1:250" s="293" customFormat="1">
      <c r="A176" s="294"/>
      <c r="B176" s="292"/>
      <c r="C176" s="949"/>
      <c r="D176" s="603"/>
      <c r="E176" s="1044"/>
      <c r="F176" s="270"/>
      <c r="G176" s="299"/>
      <c r="H176" s="299"/>
      <c r="I176" s="299"/>
      <c r="J176" s="299"/>
      <c r="K176" s="299"/>
      <c r="L176" s="299"/>
      <c r="M176" s="299"/>
      <c r="N176" s="299"/>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299"/>
      <c r="AL176" s="299"/>
      <c r="AM176" s="299"/>
      <c r="AN176" s="299"/>
      <c r="AO176" s="299"/>
      <c r="AP176" s="299"/>
      <c r="AQ176" s="299"/>
      <c r="AR176" s="299"/>
      <c r="AS176" s="299"/>
      <c r="AT176" s="299"/>
      <c r="AU176" s="299"/>
      <c r="AV176" s="299"/>
      <c r="AW176" s="299"/>
      <c r="AX176" s="299"/>
      <c r="AY176" s="299"/>
      <c r="AZ176" s="299"/>
      <c r="BA176" s="299"/>
      <c r="BB176" s="299"/>
      <c r="BC176" s="299"/>
      <c r="BD176" s="299"/>
      <c r="BE176" s="299"/>
      <c r="BF176" s="299"/>
      <c r="BG176" s="299"/>
      <c r="BH176" s="299"/>
      <c r="BI176" s="299"/>
      <c r="BJ176" s="299"/>
      <c r="BK176" s="299"/>
      <c r="BL176" s="299"/>
      <c r="BM176" s="299"/>
      <c r="BN176" s="299"/>
      <c r="BO176" s="299"/>
      <c r="BP176" s="299"/>
      <c r="BQ176" s="299"/>
      <c r="BR176" s="299"/>
      <c r="BS176" s="299"/>
      <c r="BT176" s="299"/>
      <c r="BU176" s="299"/>
      <c r="BV176" s="299"/>
      <c r="BW176" s="299"/>
      <c r="BX176" s="299"/>
      <c r="BY176" s="299"/>
      <c r="BZ176" s="299"/>
      <c r="CA176" s="299"/>
      <c r="CB176" s="299"/>
      <c r="CC176" s="299"/>
      <c r="CD176" s="299"/>
      <c r="CE176" s="299"/>
      <c r="CF176" s="299"/>
      <c r="CG176" s="299"/>
      <c r="CH176" s="299"/>
      <c r="CI176" s="299"/>
      <c r="CJ176" s="299"/>
      <c r="CK176" s="299"/>
      <c r="CL176" s="299"/>
      <c r="CM176" s="299"/>
      <c r="CN176" s="299"/>
      <c r="CO176" s="299"/>
      <c r="CP176" s="299"/>
      <c r="CQ176" s="299"/>
      <c r="CR176" s="299"/>
      <c r="CS176" s="299"/>
      <c r="CT176" s="299"/>
      <c r="CU176" s="299"/>
      <c r="CV176" s="299"/>
      <c r="CW176" s="299"/>
      <c r="CX176" s="299"/>
      <c r="CY176" s="299"/>
      <c r="CZ176" s="299"/>
      <c r="DA176" s="299"/>
      <c r="DB176" s="299"/>
      <c r="DC176" s="299"/>
      <c r="DD176" s="299"/>
      <c r="DE176" s="299"/>
      <c r="DF176" s="299"/>
      <c r="DG176" s="299"/>
      <c r="DH176" s="299"/>
      <c r="DI176" s="299"/>
      <c r="DJ176" s="299"/>
      <c r="DK176" s="299"/>
      <c r="DL176" s="299"/>
      <c r="DM176" s="299"/>
      <c r="DN176" s="299"/>
      <c r="DO176" s="299"/>
      <c r="DP176" s="299"/>
      <c r="DQ176" s="299"/>
      <c r="DR176" s="299"/>
      <c r="DS176" s="299"/>
      <c r="DT176" s="299"/>
      <c r="DU176" s="299"/>
      <c r="DV176" s="299"/>
      <c r="DW176" s="299"/>
      <c r="DX176" s="299"/>
      <c r="DY176" s="299"/>
      <c r="DZ176" s="299"/>
      <c r="EA176" s="299"/>
      <c r="EB176" s="299"/>
      <c r="EC176" s="299"/>
      <c r="ED176" s="299"/>
      <c r="EE176" s="299"/>
      <c r="EF176" s="299"/>
      <c r="EG176" s="299"/>
      <c r="EH176" s="299"/>
      <c r="EI176" s="299"/>
      <c r="EJ176" s="299"/>
      <c r="EK176" s="299"/>
      <c r="EL176" s="299"/>
      <c r="EM176" s="299"/>
      <c r="EN176" s="299"/>
      <c r="EO176" s="299"/>
      <c r="EP176" s="299"/>
      <c r="EQ176" s="299"/>
      <c r="ER176" s="299"/>
      <c r="ES176" s="299"/>
      <c r="ET176" s="299"/>
      <c r="EU176" s="299"/>
      <c r="EV176" s="299"/>
      <c r="EW176" s="299"/>
      <c r="EX176" s="299"/>
      <c r="EY176" s="299"/>
      <c r="EZ176" s="299"/>
      <c r="FA176" s="299"/>
      <c r="FB176" s="299"/>
      <c r="FC176" s="299"/>
      <c r="FD176" s="299"/>
      <c r="FE176" s="299"/>
      <c r="FF176" s="299"/>
      <c r="FG176" s="299"/>
      <c r="FH176" s="299"/>
      <c r="FI176" s="299"/>
      <c r="FJ176" s="299"/>
      <c r="FK176" s="299"/>
      <c r="FL176" s="299"/>
      <c r="FM176" s="299"/>
      <c r="FN176" s="299"/>
      <c r="FO176" s="299"/>
      <c r="FP176" s="299"/>
      <c r="FQ176" s="299"/>
      <c r="FR176" s="299"/>
      <c r="FS176" s="299"/>
      <c r="FT176" s="299"/>
      <c r="FU176" s="299"/>
      <c r="FV176" s="299"/>
      <c r="FW176" s="299"/>
      <c r="FX176" s="299"/>
      <c r="FY176" s="299"/>
      <c r="FZ176" s="299"/>
      <c r="GA176" s="299"/>
      <c r="GB176" s="299"/>
      <c r="GC176" s="299"/>
      <c r="GD176" s="299"/>
      <c r="GE176" s="299"/>
      <c r="GF176" s="299"/>
      <c r="GG176" s="299"/>
      <c r="GH176" s="299"/>
      <c r="GI176" s="299"/>
      <c r="GJ176" s="299"/>
      <c r="GK176" s="299"/>
      <c r="GL176" s="299"/>
      <c r="GM176" s="299"/>
      <c r="GN176" s="299"/>
      <c r="GO176" s="299"/>
      <c r="GP176" s="299"/>
      <c r="GQ176" s="299"/>
      <c r="GR176" s="299"/>
      <c r="GS176" s="299"/>
      <c r="GT176" s="299"/>
      <c r="GU176" s="299"/>
      <c r="GV176" s="299"/>
      <c r="GW176" s="299"/>
      <c r="GX176" s="299"/>
      <c r="GY176" s="299"/>
      <c r="GZ176" s="299"/>
      <c r="HA176" s="299"/>
      <c r="HB176" s="299"/>
      <c r="HC176" s="299"/>
      <c r="HD176" s="299"/>
      <c r="HE176" s="299"/>
      <c r="HF176" s="299"/>
      <c r="HG176" s="299"/>
      <c r="HH176" s="299"/>
      <c r="HI176" s="299"/>
      <c r="HJ176" s="299"/>
      <c r="HK176" s="299"/>
      <c r="HL176" s="299"/>
      <c r="HM176" s="299"/>
      <c r="HN176" s="299"/>
      <c r="HO176" s="299"/>
      <c r="HP176" s="299"/>
      <c r="HQ176" s="299"/>
      <c r="HR176" s="299"/>
      <c r="HS176" s="299"/>
      <c r="HT176" s="299"/>
      <c r="HU176" s="299"/>
      <c r="HV176" s="299"/>
      <c r="HW176" s="299"/>
      <c r="HX176" s="299"/>
      <c r="HY176" s="299"/>
      <c r="HZ176" s="299"/>
      <c r="IA176" s="299"/>
      <c r="IB176" s="299"/>
      <c r="IC176" s="299"/>
      <c r="ID176" s="299"/>
      <c r="IE176" s="299"/>
      <c r="IF176" s="299"/>
      <c r="IG176" s="299"/>
      <c r="IH176" s="299"/>
      <c r="II176" s="299"/>
      <c r="IJ176" s="299"/>
      <c r="IK176" s="299"/>
      <c r="IL176" s="299"/>
      <c r="IM176" s="299"/>
      <c r="IN176" s="299"/>
      <c r="IO176" s="299"/>
      <c r="IP176" s="299"/>
    </row>
    <row r="177" spans="1:244" s="21" customFormat="1">
      <c r="A177" s="241"/>
      <c r="B177" s="300"/>
      <c r="C177" s="311"/>
      <c r="D177" s="944"/>
      <c r="E177" s="269"/>
      <c r="F177" s="27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280"/>
      <c r="AS177" s="280"/>
      <c r="AT177" s="280"/>
      <c r="AU177" s="280"/>
      <c r="AV177" s="280"/>
      <c r="AW177" s="280"/>
      <c r="AX177" s="280"/>
      <c r="AY177" s="280"/>
      <c r="AZ177" s="280"/>
      <c r="BA177" s="280"/>
      <c r="BB177" s="280"/>
      <c r="BC177" s="280"/>
      <c r="BD177" s="280"/>
      <c r="BE177" s="280"/>
      <c r="BF177" s="280"/>
      <c r="BG177" s="280"/>
      <c r="BH177" s="280"/>
      <c r="BI177" s="280"/>
      <c r="BJ177" s="280"/>
      <c r="BK177" s="280"/>
      <c r="BL177" s="280"/>
      <c r="BM177" s="280"/>
      <c r="BN177" s="280"/>
      <c r="BO177" s="280"/>
      <c r="BP177" s="280"/>
      <c r="BQ177" s="280"/>
      <c r="BR177" s="280"/>
      <c r="BS177" s="280"/>
      <c r="BT177" s="280"/>
      <c r="BU177" s="280"/>
      <c r="BV177" s="280"/>
      <c r="BW177" s="280"/>
      <c r="BX177" s="280"/>
      <c r="BY177" s="280"/>
      <c r="BZ177" s="280"/>
      <c r="CA177" s="280"/>
      <c r="CB177" s="280"/>
      <c r="CC177" s="280"/>
      <c r="CD177" s="280"/>
      <c r="CE177" s="280"/>
      <c r="CF177" s="280"/>
      <c r="CG177" s="280"/>
      <c r="CH177" s="280"/>
      <c r="CI177" s="280"/>
      <c r="CJ177" s="280"/>
      <c r="CK177" s="280"/>
      <c r="CL177" s="280"/>
      <c r="CM177" s="280"/>
      <c r="CN177" s="280"/>
      <c r="CO177" s="280"/>
      <c r="CP177" s="280"/>
      <c r="CQ177" s="280"/>
      <c r="CR177" s="280"/>
      <c r="CS177" s="280"/>
      <c r="CT177" s="280"/>
      <c r="CU177" s="280"/>
      <c r="CV177" s="280"/>
      <c r="CW177" s="280"/>
      <c r="CX177" s="280"/>
      <c r="CY177" s="280"/>
      <c r="CZ177" s="280"/>
      <c r="DA177" s="280"/>
      <c r="DB177" s="280"/>
      <c r="DC177" s="280"/>
      <c r="DD177" s="280"/>
      <c r="DE177" s="280"/>
      <c r="DF177" s="280"/>
      <c r="DG177" s="280"/>
      <c r="DH177" s="280"/>
      <c r="DI177" s="280"/>
      <c r="DJ177" s="280"/>
      <c r="DK177" s="280"/>
      <c r="DL177" s="280"/>
      <c r="DM177" s="280"/>
      <c r="DN177" s="280"/>
      <c r="DO177" s="280"/>
      <c r="DP177" s="280"/>
      <c r="DQ177" s="280"/>
      <c r="DR177" s="280"/>
      <c r="DS177" s="280"/>
      <c r="DT177" s="280"/>
      <c r="DU177" s="280"/>
      <c r="DV177" s="280"/>
      <c r="DW177" s="280"/>
      <c r="DX177" s="280"/>
      <c r="DY177" s="280"/>
      <c r="DZ177" s="280"/>
      <c r="EA177" s="280"/>
      <c r="EB177" s="280"/>
      <c r="EC177" s="280"/>
      <c r="ED177" s="280"/>
      <c r="EE177" s="280"/>
      <c r="EF177" s="280"/>
      <c r="EG177" s="280"/>
      <c r="EH177" s="280"/>
      <c r="EI177" s="280"/>
      <c r="EJ177" s="280"/>
      <c r="EK177" s="280"/>
      <c r="EL177" s="280"/>
      <c r="EM177" s="280"/>
      <c r="EN177" s="280"/>
      <c r="EO177" s="280"/>
      <c r="EP177" s="280"/>
      <c r="EQ177" s="280"/>
      <c r="ER177" s="280"/>
      <c r="ES177" s="280"/>
      <c r="ET177" s="280"/>
      <c r="EU177" s="280"/>
      <c r="EV177" s="280"/>
      <c r="EW177" s="280"/>
      <c r="EX177" s="280"/>
      <c r="EY177" s="280"/>
      <c r="EZ177" s="280"/>
      <c r="FA177" s="280"/>
      <c r="FB177" s="280"/>
      <c r="FC177" s="280"/>
      <c r="FD177" s="280"/>
      <c r="FE177" s="280"/>
      <c r="FF177" s="280"/>
      <c r="FG177" s="280"/>
      <c r="FH177" s="280"/>
      <c r="FI177" s="280"/>
      <c r="FJ177" s="280"/>
      <c r="FK177" s="280"/>
      <c r="FL177" s="280"/>
      <c r="FM177" s="280"/>
      <c r="FN177" s="280"/>
      <c r="FO177" s="280"/>
      <c r="FP177" s="280"/>
      <c r="FQ177" s="280"/>
      <c r="FR177" s="280"/>
      <c r="FS177" s="280"/>
      <c r="FT177" s="280"/>
      <c r="FU177" s="280"/>
      <c r="FV177" s="280"/>
      <c r="FW177" s="280"/>
      <c r="FX177" s="280"/>
      <c r="FY177" s="280"/>
      <c r="FZ177" s="280"/>
      <c r="GA177" s="280"/>
      <c r="GB177" s="280"/>
      <c r="GC177" s="280"/>
      <c r="GD177" s="280"/>
      <c r="GE177" s="280"/>
      <c r="GF177" s="280"/>
      <c r="GG177" s="280"/>
      <c r="GH177" s="280"/>
      <c r="GI177" s="280"/>
      <c r="GJ177" s="280"/>
      <c r="GK177" s="280"/>
      <c r="GL177" s="280"/>
      <c r="GM177" s="280"/>
      <c r="GN177" s="280"/>
      <c r="GO177" s="280"/>
      <c r="GP177" s="280"/>
      <c r="GQ177" s="280"/>
      <c r="GR177" s="280"/>
      <c r="GS177" s="280"/>
      <c r="GT177" s="280"/>
      <c r="GU177" s="280"/>
      <c r="GV177" s="280"/>
      <c r="GW177" s="280"/>
      <c r="GX177" s="280"/>
      <c r="GY177" s="280"/>
      <c r="GZ177" s="280"/>
      <c r="HA177" s="280"/>
      <c r="HB177" s="280"/>
      <c r="HC177" s="280"/>
      <c r="HD177" s="280"/>
      <c r="HE177" s="280"/>
      <c r="HF177" s="280"/>
      <c r="HG177" s="280"/>
      <c r="HH177" s="280"/>
      <c r="HI177" s="280"/>
      <c r="HJ177" s="280"/>
      <c r="HK177" s="280"/>
      <c r="HL177" s="280"/>
      <c r="HM177" s="280"/>
      <c r="HN177" s="280"/>
      <c r="HO177" s="280"/>
      <c r="HP177" s="280"/>
      <c r="HQ177" s="280"/>
      <c r="HR177" s="280"/>
      <c r="HS177" s="280"/>
      <c r="HT177" s="280"/>
      <c r="HU177" s="280"/>
      <c r="HV177" s="280"/>
      <c r="HW177" s="280"/>
      <c r="HX177" s="280"/>
      <c r="HY177" s="280"/>
      <c r="HZ177" s="280"/>
      <c r="IA177" s="280"/>
      <c r="IB177" s="280"/>
      <c r="IC177" s="280"/>
      <c r="ID177" s="280"/>
      <c r="IE177" s="280"/>
      <c r="IF177" s="280"/>
      <c r="IG177" s="280"/>
      <c r="IH177" s="280"/>
      <c r="II177" s="280"/>
      <c r="IJ177" s="280"/>
    </row>
    <row r="178" spans="1:244" s="21" customFormat="1">
      <c r="A178" s="241"/>
      <c r="B178" s="301"/>
      <c r="C178" s="698"/>
      <c r="D178" s="944"/>
      <c r="E178" s="269"/>
      <c r="F178" s="27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0"/>
      <c r="AL178" s="280"/>
      <c r="AM178" s="280"/>
      <c r="AN178" s="280"/>
      <c r="AO178" s="280"/>
      <c r="AP178" s="280"/>
      <c r="AQ178" s="280"/>
      <c r="AR178" s="280"/>
      <c r="AS178" s="280"/>
      <c r="AT178" s="280"/>
      <c r="AU178" s="280"/>
      <c r="AV178" s="280"/>
      <c r="AW178" s="280"/>
      <c r="AX178" s="280"/>
      <c r="AY178" s="280"/>
      <c r="AZ178" s="280"/>
      <c r="BA178" s="280"/>
      <c r="BB178" s="280"/>
      <c r="BC178" s="280"/>
      <c r="BD178" s="280"/>
      <c r="BE178" s="280"/>
      <c r="BF178" s="280"/>
      <c r="BG178" s="280"/>
      <c r="BH178" s="280"/>
      <c r="BI178" s="280"/>
      <c r="BJ178" s="280"/>
      <c r="BK178" s="280"/>
      <c r="BL178" s="280"/>
      <c r="BM178" s="280"/>
      <c r="BN178" s="280"/>
      <c r="BO178" s="280"/>
      <c r="BP178" s="280"/>
      <c r="BQ178" s="280"/>
      <c r="BR178" s="280"/>
      <c r="BS178" s="280"/>
      <c r="BT178" s="280"/>
      <c r="BU178" s="280"/>
      <c r="BV178" s="280"/>
      <c r="BW178" s="280"/>
      <c r="BX178" s="280"/>
      <c r="BY178" s="280"/>
      <c r="BZ178" s="280"/>
      <c r="CA178" s="280"/>
      <c r="CB178" s="280"/>
      <c r="CC178" s="280"/>
      <c r="CD178" s="280"/>
      <c r="CE178" s="280"/>
      <c r="CF178" s="280"/>
      <c r="CG178" s="280"/>
      <c r="CH178" s="280"/>
      <c r="CI178" s="280"/>
      <c r="CJ178" s="280"/>
      <c r="CK178" s="280"/>
      <c r="CL178" s="280"/>
      <c r="CM178" s="280"/>
      <c r="CN178" s="280"/>
      <c r="CO178" s="280"/>
      <c r="CP178" s="280"/>
      <c r="CQ178" s="280"/>
      <c r="CR178" s="280"/>
      <c r="CS178" s="280"/>
      <c r="CT178" s="280"/>
      <c r="CU178" s="280"/>
      <c r="CV178" s="280"/>
      <c r="CW178" s="280"/>
      <c r="CX178" s="280"/>
      <c r="CY178" s="280"/>
      <c r="CZ178" s="280"/>
      <c r="DA178" s="280"/>
      <c r="DB178" s="280"/>
      <c r="DC178" s="280"/>
      <c r="DD178" s="280"/>
      <c r="DE178" s="280"/>
      <c r="DF178" s="280"/>
      <c r="DG178" s="280"/>
      <c r="DH178" s="280"/>
      <c r="DI178" s="280"/>
      <c r="DJ178" s="280"/>
      <c r="DK178" s="280"/>
      <c r="DL178" s="280"/>
      <c r="DM178" s="280"/>
      <c r="DN178" s="280"/>
      <c r="DO178" s="280"/>
      <c r="DP178" s="280"/>
      <c r="DQ178" s="280"/>
      <c r="DR178" s="280"/>
      <c r="DS178" s="280"/>
      <c r="DT178" s="280"/>
      <c r="DU178" s="280"/>
      <c r="DV178" s="280"/>
      <c r="DW178" s="280"/>
      <c r="DX178" s="280"/>
      <c r="DY178" s="280"/>
      <c r="DZ178" s="280"/>
      <c r="EA178" s="280"/>
      <c r="EB178" s="280"/>
      <c r="EC178" s="280"/>
      <c r="ED178" s="280"/>
      <c r="EE178" s="280"/>
      <c r="EF178" s="280"/>
      <c r="EG178" s="280"/>
      <c r="EH178" s="280"/>
      <c r="EI178" s="280"/>
      <c r="EJ178" s="280"/>
      <c r="EK178" s="280"/>
      <c r="EL178" s="280"/>
      <c r="EM178" s="280"/>
      <c r="EN178" s="280"/>
      <c r="EO178" s="280"/>
      <c r="EP178" s="280"/>
      <c r="EQ178" s="280"/>
      <c r="ER178" s="280"/>
      <c r="ES178" s="280"/>
      <c r="ET178" s="280"/>
      <c r="EU178" s="280"/>
      <c r="EV178" s="280"/>
      <c r="EW178" s="280"/>
      <c r="EX178" s="280"/>
      <c r="EY178" s="280"/>
      <c r="EZ178" s="280"/>
      <c r="FA178" s="280"/>
      <c r="FB178" s="280"/>
      <c r="FC178" s="280"/>
      <c r="FD178" s="280"/>
      <c r="FE178" s="280"/>
      <c r="FF178" s="280"/>
      <c r="FG178" s="280"/>
      <c r="FH178" s="280"/>
      <c r="FI178" s="280"/>
      <c r="FJ178" s="280"/>
      <c r="FK178" s="280"/>
      <c r="FL178" s="280"/>
      <c r="FM178" s="280"/>
      <c r="FN178" s="280"/>
      <c r="FO178" s="280"/>
      <c r="FP178" s="280"/>
      <c r="FQ178" s="280"/>
      <c r="FR178" s="280"/>
      <c r="FS178" s="280"/>
      <c r="FT178" s="280"/>
      <c r="FU178" s="280"/>
      <c r="FV178" s="280"/>
      <c r="FW178" s="280"/>
      <c r="FX178" s="280"/>
      <c r="FY178" s="280"/>
      <c r="FZ178" s="280"/>
      <c r="GA178" s="280"/>
      <c r="GB178" s="280"/>
      <c r="GC178" s="280"/>
      <c r="GD178" s="280"/>
      <c r="GE178" s="280"/>
      <c r="GF178" s="280"/>
      <c r="GG178" s="280"/>
      <c r="GH178" s="280"/>
      <c r="GI178" s="280"/>
      <c r="GJ178" s="280"/>
      <c r="GK178" s="280"/>
      <c r="GL178" s="280"/>
      <c r="GM178" s="280"/>
      <c r="GN178" s="280"/>
      <c r="GO178" s="280"/>
      <c r="GP178" s="280"/>
      <c r="GQ178" s="280"/>
      <c r="GR178" s="280"/>
      <c r="GS178" s="280"/>
      <c r="GT178" s="280"/>
      <c r="GU178" s="280"/>
      <c r="GV178" s="280"/>
      <c r="GW178" s="280"/>
      <c r="GX178" s="280"/>
      <c r="GY178" s="280"/>
      <c r="GZ178" s="280"/>
      <c r="HA178" s="280"/>
      <c r="HB178" s="280"/>
      <c r="HC178" s="280"/>
      <c r="HD178" s="280"/>
      <c r="HE178" s="280"/>
      <c r="HF178" s="280"/>
      <c r="HG178" s="280"/>
      <c r="HH178" s="280"/>
      <c r="HI178" s="280"/>
      <c r="HJ178" s="280"/>
      <c r="HK178" s="280"/>
      <c r="HL178" s="280"/>
      <c r="HM178" s="280"/>
      <c r="HN178" s="280"/>
      <c r="HO178" s="280"/>
      <c r="HP178" s="280"/>
      <c r="HQ178" s="280"/>
      <c r="HR178" s="280"/>
      <c r="HS178" s="280"/>
      <c r="HT178" s="280"/>
      <c r="HU178" s="280"/>
      <c r="HV178" s="280"/>
      <c r="HW178" s="280"/>
      <c r="HX178" s="280"/>
      <c r="HY178" s="280"/>
      <c r="HZ178" s="280"/>
      <c r="IA178" s="280"/>
      <c r="IB178" s="280"/>
      <c r="IC178" s="280"/>
      <c r="ID178" s="280"/>
      <c r="IE178" s="280"/>
      <c r="IF178" s="280"/>
      <c r="IG178" s="280"/>
      <c r="IH178" s="280"/>
      <c r="II178" s="280"/>
      <c r="IJ178" s="280"/>
    </row>
    <row r="179" spans="1:244" s="21" customFormat="1">
      <c r="A179" s="241"/>
      <c r="B179" s="301"/>
      <c r="C179" s="698"/>
      <c r="D179" s="944"/>
      <c r="E179" s="269"/>
      <c r="F179" s="27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0"/>
      <c r="AL179" s="280"/>
      <c r="AM179" s="280"/>
      <c r="AN179" s="280"/>
      <c r="AO179" s="280"/>
      <c r="AP179" s="280"/>
      <c r="AQ179" s="280"/>
      <c r="AR179" s="280"/>
      <c r="AS179" s="280"/>
      <c r="AT179" s="280"/>
      <c r="AU179" s="280"/>
      <c r="AV179" s="280"/>
      <c r="AW179" s="280"/>
      <c r="AX179" s="280"/>
      <c r="AY179" s="280"/>
      <c r="AZ179" s="280"/>
      <c r="BA179" s="280"/>
      <c r="BB179" s="280"/>
      <c r="BC179" s="280"/>
      <c r="BD179" s="280"/>
      <c r="BE179" s="280"/>
      <c r="BF179" s="280"/>
      <c r="BG179" s="280"/>
      <c r="BH179" s="280"/>
      <c r="BI179" s="280"/>
      <c r="BJ179" s="280"/>
      <c r="BK179" s="280"/>
      <c r="BL179" s="280"/>
      <c r="BM179" s="280"/>
      <c r="BN179" s="280"/>
      <c r="BO179" s="280"/>
      <c r="BP179" s="280"/>
      <c r="BQ179" s="280"/>
      <c r="BR179" s="280"/>
      <c r="BS179" s="280"/>
      <c r="BT179" s="280"/>
      <c r="BU179" s="280"/>
      <c r="BV179" s="280"/>
      <c r="BW179" s="280"/>
      <c r="BX179" s="280"/>
      <c r="BY179" s="280"/>
      <c r="BZ179" s="280"/>
      <c r="CA179" s="280"/>
      <c r="CB179" s="280"/>
      <c r="CC179" s="280"/>
      <c r="CD179" s="280"/>
      <c r="CE179" s="280"/>
      <c r="CF179" s="280"/>
      <c r="CG179" s="280"/>
      <c r="CH179" s="280"/>
      <c r="CI179" s="280"/>
      <c r="CJ179" s="280"/>
      <c r="CK179" s="280"/>
      <c r="CL179" s="280"/>
      <c r="CM179" s="280"/>
      <c r="CN179" s="280"/>
      <c r="CO179" s="280"/>
      <c r="CP179" s="280"/>
      <c r="CQ179" s="280"/>
      <c r="CR179" s="280"/>
      <c r="CS179" s="280"/>
      <c r="CT179" s="280"/>
      <c r="CU179" s="280"/>
      <c r="CV179" s="280"/>
      <c r="CW179" s="280"/>
      <c r="CX179" s="280"/>
      <c r="CY179" s="280"/>
      <c r="CZ179" s="280"/>
      <c r="DA179" s="280"/>
      <c r="DB179" s="280"/>
      <c r="DC179" s="280"/>
      <c r="DD179" s="280"/>
      <c r="DE179" s="280"/>
      <c r="DF179" s="280"/>
      <c r="DG179" s="280"/>
      <c r="DH179" s="280"/>
      <c r="DI179" s="280"/>
      <c r="DJ179" s="280"/>
      <c r="DK179" s="280"/>
      <c r="DL179" s="280"/>
      <c r="DM179" s="280"/>
      <c r="DN179" s="280"/>
      <c r="DO179" s="280"/>
      <c r="DP179" s="280"/>
      <c r="DQ179" s="280"/>
      <c r="DR179" s="280"/>
      <c r="DS179" s="280"/>
      <c r="DT179" s="280"/>
      <c r="DU179" s="280"/>
      <c r="DV179" s="280"/>
      <c r="DW179" s="280"/>
      <c r="DX179" s="280"/>
      <c r="DY179" s="280"/>
      <c r="DZ179" s="280"/>
      <c r="EA179" s="280"/>
      <c r="EB179" s="280"/>
      <c r="EC179" s="280"/>
      <c r="ED179" s="280"/>
      <c r="EE179" s="280"/>
      <c r="EF179" s="280"/>
      <c r="EG179" s="280"/>
      <c r="EH179" s="280"/>
      <c r="EI179" s="280"/>
      <c r="EJ179" s="280"/>
      <c r="EK179" s="280"/>
      <c r="EL179" s="280"/>
      <c r="EM179" s="280"/>
      <c r="EN179" s="280"/>
      <c r="EO179" s="280"/>
      <c r="EP179" s="280"/>
      <c r="EQ179" s="280"/>
      <c r="ER179" s="280"/>
      <c r="ES179" s="280"/>
      <c r="ET179" s="280"/>
      <c r="EU179" s="280"/>
      <c r="EV179" s="280"/>
      <c r="EW179" s="280"/>
      <c r="EX179" s="280"/>
      <c r="EY179" s="280"/>
      <c r="EZ179" s="280"/>
      <c r="FA179" s="280"/>
      <c r="FB179" s="280"/>
      <c r="FC179" s="280"/>
      <c r="FD179" s="280"/>
      <c r="FE179" s="280"/>
      <c r="FF179" s="280"/>
      <c r="FG179" s="280"/>
      <c r="FH179" s="280"/>
      <c r="FI179" s="280"/>
      <c r="FJ179" s="280"/>
      <c r="FK179" s="280"/>
      <c r="FL179" s="280"/>
      <c r="FM179" s="280"/>
      <c r="FN179" s="280"/>
      <c r="FO179" s="280"/>
      <c r="FP179" s="280"/>
      <c r="FQ179" s="280"/>
      <c r="FR179" s="280"/>
      <c r="FS179" s="280"/>
      <c r="FT179" s="280"/>
      <c r="FU179" s="280"/>
      <c r="FV179" s="280"/>
      <c r="FW179" s="280"/>
      <c r="FX179" s="280"/>
      <c r="FY179" s="280"/>
      <c r="FZ179" s="280"/>
      <c r="GA179" s="280"/>
      <c r="GB179" s="280"/>
      <c r="GC179" s="280"/>
      <c r="GD179" s="280"/>
      <c r="GE179" s="280"/>
      <c r="GF179" s="280"/>
      <c r="GG179" s="280"/>
      <c r="GH179" s="280"/>
      <c r="GI179" s="280"/>
      <c r="GJ179" s="280"/>
      <c r="GK179" s="280"/>
      <c r="GL179" s="280"/>
      <c r="GM179" s="280"/>
      <c r="GN179" s="280"/>
      <c r="GO179" s="280"/>
      <c r="GP179" s="280"/>
      <c r="GQ179" s="280"/>
      <c r="GR179" s="280"/>
      <c r="GS179" s="280"/>
      <c r="GT179" s="280"/>
      <c r="GU179" s="280"/>
      <c r="GV179" s="280"/>
      <c r="GW179" s="280"/>
      <c r="GX179" s="280"/>
      <c r="GY179" s="280"/>
      <c r="GZ179" s="280"/>
      <c r="HA179" s="280"/>
      <c r="HB179" s="280"/>
      <c r="HC179" s="280"/>
      <c r="HD179" s="280"/>
      <c r="HE179" s="280"/>
      <c r="HF179" s="280"/>
      <c r="HG179" s="280"/>
      <c r="HH179" s="280"/>
      <c r="HI179" s="280"/>
      <c r="HJ179" s="280"/>
      <c r="HK179" s="280"/>
      <c r="HL179" s="280"/>
      <c r="HM179" s="280"/>
      <c r="HN179" s="280"/>
      <c r="HO179" s="280"/>
      <c r="HP179" s="280"/>
      <c r="HQ179" s="280"/>
      <c r="HR179" s="280"/>
      <c r="HS179" s="280"/>
      <c r="HT179" s="280"/>
      <c r="HU179" s="280"/>
      <c r="HV179" s="280"/>
      <c r="HW179" s="280"/>
      <c r="HX179" s="280"/>
      <c r="HY179" s="280"/>
      <c r="HZ179" s="280"/>
      <c r="IA179" s="280"/>
      <c r="IB179" s="280"/>
      <c r="IC179" s="280"/>
      <c r="ID179" s="280"/>
      <c r="IE179" s="280"/>
      <c r="IF179" s="280"/>
      <c r="IG179" s="280"/>
      <c r="IH179" s="280"/>
      <c r="II179" s="280"/>
      <c r="IJ179" s="280"/>
    </row>
    <row r="180" spans="1:244" s="21" customFormat="1">
      <c r="A180" s="263"/>
      <c r="B180" s="277"/>
      <c r="C180" s="311"/>
      <c r="D180" s="944"/>
      <c r="E180" s="269"/>
      <c r="F180" s="27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0"/>
      <c r="AL180" s="280"/>
      <c r="AM180" s="280"/>
      <c r="AN180" s="280"/>
      <c r="AO180" s="280"/>
      <c r="AP180" s="280"/>
      <c r="AQ180" s="280"/>
      <c r="AR180" s="280"/>
      <c r="AS180" s="280"/>
      <c r="AT180" s="280"/>
      <c r="AU180" s="280"/>
      <c r="AV180" s="280"/>
      <c r="AW180" s="280"/>
      <c r="AX180" s="280"/>
      <c r="AY180" s="280"/>
      <c r="AZ180" s="280"/>
      <c r="BA180" s="280"/>
      <c r="BB180" s="280"/>
      <c r="BC180" s="280"/>
      <c r="BD180" s="280"/>
      <c r="BE180" s="280"/>
      <c r="BF180" s="280"/>
      <c r="BG180" s="280"/>
      <c r="BH180" s="280"/>
      <c r="BI180" s="280"/>
      <c r="BJ180" s="280"/>
      <c r="BK180" s="280"/>
      <c r="BL180" s="280"/>
      <c r="BM180" s="280"/>
      <c r="BN180" s="280"/>
      <c r="BO180" s="280"/>
      <c r="BP180" s="280"/>
      <c r="BQ180" s="280"/>
      <c r="BR180" s="280"/>
      <c r="BS180" s="280"/>
      <c r="BT180" s="280"/>
      <c r="BU180" s="280"/>
      <c r="BV180" s="280"/>
      <c r="BW180" s="280"/>
      <c r="BX180" s="280"/>
      <c r="BY180" s="280"/>
      <c r="BZ180" s="280"/>
      <c r="CA180" s="280"/>
      <c r="CB180" s="280"/>
      <c r="CC180" s="280"/>
      <c r="CD180" s="280"/>
      <c r="CE180" s="280"/>
      <c r="CF180" s="280"/>
      <c r="CG180" s="280"/>
      <c r="CH180" s="280"/>
      <c r="CI180" s="280"/>
      <c r="CJ180" s="280"/>
      <c r="CK180" s="280"/>
      <c r="CL180" s="280"/>
      <c r="CM180" s="280"/>
      <c r="CN180" s="280"/>
      <c r="CO180" s="280"/>
      <c r="CP180" s="280"/>
      <c r="CQ180" s="280"/>
      <c r="CR180" s="280"/>
      <c r="CS180" s="280"/>
      <c r="CT180" s="280"/>
      <c r="CU180" s="280"/>
      <c r="CV180" s="280"/>
      <c r="CW180" s="280"/>
      <c r="CX180" s="280"/>
      <c r="CY180" s="280"/>
      <c r="CZ180" s="280"/>
      <c r="DA180" s="280"/>
      <c r="DB180" s="280"/>
      <c r="DC180" s="280"/>
      <c r="DD180" s="280"/>
      <c r="DE180" s="280"/>
      <c r="DF180" s="280"/>
      <c r="DG180" s="280"/>
      <c r="DH180" s="280"/>
      <c r="DI180" s="280"/>
      <c r="DJ180" s="280"/>
      <c r="DK180" s="280"/>
      <c r="DL180" s="280"/>
      <c r="DM180" s="280"/>
      <c r="DN180" s="280"/>
      <c r="DO180" s="280"/>
      <c r="DP180" s="280"/>
      <c r="DQ180" s="280"/>
      <c r="DR180" s="280"/>
      <c r="DS180" s="280"/>
      <c r="DT180" s="280"/>
      <c r="DU180" s="280"/>
      <c r="DV180" s="280"/>
      <c r="DW180" s="280"/>
      <c r="DX180" s="280"/>
      <c r="DY180" s="280"/>
      <c r="DZ180" s="280"/>
      <c r="EA180" s="280"/>
      <c r="EB180" s="280"/>
      <c r="EC180" s="280"/>
      <c r="ED180" s="280"/>
      <c r="EE180" s="280"/>
      <c r="EF180" s="280"/>
      <c r="EG180" s="280"/>
      <c r="EH180" s="280"/>
      <c r="EI180" s="280"/>
      <c r="EJ180" s="280"/>
      <c r="EK180" s="280"/>
      <c r="EL180" s="280"/>
      <c r="EM180" s="280"/>
      <c r="EN180" s="280"/>
      <c r="EO180" s="280"/>
      <c r="EP180" s="280"/>
      <c r="EQ180" s="280"/>
      <c r="ER180" s="280"/>
      <c r="ES180" s="280"/>
      <c r="ET180" s="280"/>
      <c r="EU180" s="280"/>
      <c r="EV180" s="280"/>
      <c r="EW180" s="280"/>
      <c r="EX180" s="280"/>
      <c r="EY180" s="280"/>
      <c r="EZ180" s="280"/>
      <c r="FA180" s="280"/>
      <c r="FB180" s="280"/>
      <c r="FC180" s="280"/>
      <c r="FD180" s="280"/>
      <c r="FE180" s="280"/>
      <c r="FF180" s="280"/>
      <c r="FG180" s="280"/>
      <c r="FH180" s="280"/>
      <c r="FI180" s="280"/>
      <c r="FJ180" s="280"/>
      <c r="FK180" s="280"/>
      <c r="FL180" s="280"/>
      <c r="FM180" s="280"/>
      <c r="FN180" s="280"/>
      <c r="FO180" s="280"/>
      <c r="FP180" s="280"/>
      <c r="FQ180" s="280"/>
      <c r="FR180" s="280"/>
      <c r="FS180" s="280"/>
      <c r="FT180" s="280"/>
      <c r="FU180" s="280"/>
      <c r="FV180" s="280"/>
      <c r="FW180" s="280"/>
      <c r="FX180" s="280"/>
      <c r="FY180" s="280"/>
      <c r="FZ180" s="280"/>
      <c r="GA180" s="280"/>
      <c r="GB180" s="280"/>
      <c r="GC180" s="280"/>
      <c r="GD180" s="280"/>
      <c r="GE180" s="280"/>
      <c r="GF180" s="280"/>
      <c r="GG180" s="280"/>
      <c r="GH180" s="280"/>
      <c r="GI180" s="280"/>
      <c r="GJ180" s="280"/>
      <c r="GK180" s="280"/>
      <c r="GL180" s="280"/>
      <c r="GM180" s="280"/>
      <c r="GN180" s="280"/>
      <c r="GO180" s="280"/>
      <c r="GP180" s="280"/>
      <c r="GQ180" s="280"/>
      <c r="GR180" s="280"/>
      <c r="GS180" s="280"/>
      <c r="GT180" s="280"/>
      <c r="GU180" s="280"/>
      <c r="GV180" s="280"/>
      <c r="GW180" s="280"/>
      <c r="GX180" s="280"/>
      <c r="GY180" s="280"/>
      <c r="GZ180" s="280"/>
      <c r="HA180" s="280"/>
      <c r="HB180" s="280"/>
      <c r="HC180" s="280"/>
      <c r="HD180" s="280"/>
      <c r="HE180" s="280"/>
      <c r="HF180" s="280"/>
      <c r="HG180" s="280"/>
      <c r="HH180" s="280"/>
      <c r="HI180" s="280"/>
      <c r="HJ180" s="280"/>
      <c r="HK180" s="280"/>
      <c r="HL180" s="280"/>
      <c r="HM180" s="280"/>
      <c r="HN180" s="280"/>
      <c r="HO180" s="280"/>
      <c r="HP180" s="280"/>
      <c r="HQ180" s="280"/>
      <c r="HR180" s="280"/>
      <c r="HS180" s="280"/>
      <c r="HT180" s="280"/>
      <c r="HU180" s="280"/>
      <c r="HV180" s="280"/>
      <c r="HW180" s="280"/>
      <c r="HX180" s="280"/>
      <c r="HY180" s="280"/>
      <c r="HZ180" s="280"/>
      <c r="IA180" s="280"/>
      <c r="IB180" s="280"/>
      <c r="IC180" s="280"/>
      <c r="ID180" s="280"/>
      <c r="IE180" s="280"/>
      <c r="IF180" s="280"/>
      <c r="IG180" s="280"/>
      <c r="IH180" s="280"/>
      <c r="II180" s="280"/>
      <c r="IJ180" s="280"/>
    </row>
    <row r="181" spans="1:244" s="293" customFormat="1">
      <c r="A181" s="294"/>
      <c r="B181" s="292"/>
      <c r="C181" s="949"/>
      <c r="D181" s="603"/>
      <c r="E181" s="1044"/>
      <c r="F181" s="270"/>
    </row>
    <row r="182" spans="1:244" s="293" customFormat="1">
      <c r="A182" s="294"/>
      <c r="B182" s="292"/>
      <c r="C182" s="949"/>
      <c r="D182" s="603"/>
      <c r="E182" s="1044"/>
      <c r="F182" s="270"/>
    </row>
    <row r="183" spans="1:244" s="293" customFormat="1">
      <c r="A183" s="294"/>
      <c r="B183" s="292"/>
      <c r="C183" s="949"/>
      <c r="D183" s="858"/>
      <c r="E183" s="79"/>
      <c r="F183" s="270"/>
    </row>
    <row r="184" spans="1:244" s="293" customFormat="1">
      <c r="A184" s="294"/>
      <c r="B184" s="292"/>
      <c r="C184" s="949"/>
      <c r="D184" s="603"/>
      <c r="E184" s="1044"/>
      <c r="F184" s="270"/>
    </row>
    <row r="185" spans="1:244" s="21" customFormat="1">
      <c r="A185" s="241"/>
      <c r="B185" s="303"/>
      <c r="C185" s="416"/>
      <c r="D185" s="944"/>
      <c r="E185" s="282"/>
      <c r="F185" s="27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0"/>
      <c r="AJ185" s="280"/>
      <c r="AK185" s="280"/>
      <c r="AL185" s="280"/>
      <c r="AM185" s="280"/>
      <c r="AN185" s="280"/>
      <c r="AO185" s="280"/>
      <c r="AP185" s="280"/>
      <c r="AQ185" s="280"/>
      <c r="AR185" s="280"/>
      <c r="AS185" s="280"/>
      <c r="AT185" s="280"/>
      <c r="AU185" s="280"/>
      <c r="AV185" s="280"/>
      <c r="AW185" s="280"/>
      <c r="AX185" s="280"/>
      <c r="AY185" s="280"/>
      <c r="AZ185" s="280"/>
      <c r="BA185" s="280"/>
      <c r="BB185" s="280"/>
      <c r="BC185" s="280"/>
      <c r="BD185" s="280"/>
      <c r="BE185" s="280"/>
      <c r="BF185" s="280"/>
      <c r="BG185" s="280"/>
      <c r="BH185" s="280"/>
      <c r="BI185" s="280"/>
      <c r="BJ185" s="280"/>
      <c r="BK185" s="280"/>
      <c r="BL185" s="280"/>
      <c r="BM185" s="280"/>
      <c r="BN185" s="280"/>
      <c r="BO185" s="280"/>
      <c r="BP185" s="280"/>
      <c r="BQ185" s="280"/>
      <c r="BR185" s="280"/>
      <c r="BS185" s="280"/>
      <c r="BT185" s="280"/>
      <c r="BU185" s="280"/>
      <c r="BV185" s="280"/>
      <c r="BW185" s="280"/>
      <c r="BX185" s="280"/>
      <c r="BY185" s="280"/>
      <c r="BZ185" s="280"/>
      <c r="CA185" s="280"/>
      <c r="CB185" s="280"/>
      <c r="CC185" s="280"/>
      <c r="CD185" s="280"/>
      <c r="CE185" s="280"/>
      <c r="CF185" s="280"/>
      <c r="CG185" s="280"/>
      <c r="CH185" s="280"/>
      <c r="CI185" s="280"/>
      <c r="CJ185" s="280"/>
      <c r="CK185" s="280"/>
      <c r="CL185" s="280"/>
      <c r="CM185" s="280"/>
      <c r="CN185" s="280"/>
      <c r="CO185" s="280"/>
      <c r="CP185" s="280"/>
      <c r="CQ185" s="280"/>
      <c r="CR185" s="280"/>
      <c r="CS185" s="280"/>
      <c r="CT185" s="280"/>
      <c r="CU185" s="280"/>
      <c r="CV185" s="280"/>
      <c r="CW185" s="280"/>
      <c r="CX185" s="280"/>
      <c r="CY185" s="280"/>
      <c r="CZ185" s="280"/>
      <c r="DA185" s="280"/>
      <c r="DB185" s="280"/>
      <c r="DC185" s="280"/>
      <c r="DD185" s="280"/>
      <c r="DE185" s="280"/>
      <c r="DF185" s="280"/>
      <c r="DG185" s="280"/>
      <c r="DH185" s="280"/>
      <c r="DI185" s="280"/>
      <c r="DJ185" s="280"/>
      <c r="DK185" s="280"/>
      <c r="DL185" s="280"/>
      <c r="DM185" s="280"/>
      <c r="DN185" s="280"/>
      <c r="DO185" s="280"/>
      <c r="DP185" s="280"/>
      <c r="DQ185" s="280"/>
      <c r="DR185" s="280"/>
      <c r="DS185" s="280"/>
      <c r="DT185" s="280"/>
      <c r="DU185" s="280"/>
      <c r="DV185" s="280"/>
      <c r="DW185" s="280"/>
      <c r="DX185" s="280"/>
      <c r="DY185" s="280"/>
      <c r="DZ185" s="280"/>
      <c r="EA185" s="280"/>
      <c r="EB185" s="280"/>
      <c r="EC185" s="280"/>
      <c r="ED185" s="280"/>
      <c r="EE185" s="280"/>
      <c r="EF185" s="280"/>
      <c r="EG185" s="280"/>
      <c r="EH185" s="280"/>
      <c r="EI185" s="280"/>
      <c r="EJ185" s="280"/>
      <c r="EK185" s="280"/>
      <c r="EL185" s="280"/>
      <c r="EM185" s="280"/>
      <c r="EN185" s="280"/>
      <c r="EO185" s="280"/>
      <c r="EP185" s="280"/>
      <c r="EQ185" s="280"/>
      <c r="ER185" s="280"/>
      <c r="ES185" s="280"/>
      <c r="ET185" s="280"/>
      <c r="EU185" s="280"/>
      <c r="EV185" s="280"/>
      <c r="EW185" s="280"/>
      <c r="EX185" s="280"/>
      <c r="EY185" s="280"/>
      <c r="EZ185" s="280"/>
      <c r="FA185" s="280"/>
      <c r="FB185" s="280"/>
      <c r="FC185" s="280"/>
      <c r="FD185" s="280"/>
      <c r="FE185" s="280"/>
      <c r="FF185" s="280"/>
      <c r="FG185" s="280"/>
      <c r="FH185" s="280"/>
      <c r="FI185" s="280"/>
      <c r="FJ185" s="280"/>
      <c r="FK185" s="280"/>
      <c r="FL185" s="280"/>
      <c r="FM185" s="280"/>
      <c r="FN185" s="280"/>
      <c r="FO185" s="280"/>
      <c r="FP185" s="280"/>
      <c r="FQ185" s="280"/>
      <c r="FR185" s="280"/>
      <c r="FS185" s="280"/>
      <c r="FT185" s="280"/>
      <c r="FU185" s="280"/>
      <c r="FV185" s="280"/>
      <c r="FW185" s="280"/>
      <c r="FX185" s="280"/>
      <c r="FY185" s="280"/>
      <c r="FZ185" s="280"/>
      <c r="GA185" s="280"/>
      <c r="GB185" s="280"/>
      <c r="GC185" s="280"/>
      <c r="GD185" s="280"/>
      <c r="GE185" s="280"/>
      <c r="GF185" s="280"/>
      <c r="GG185" s="280"/>
      <c r="GH185" s="280"/>
      <c r="GI185" s="280"/>
      <c r="GJ185" s="280"/>
      <c r="GK185" s="280"/>
      <c r="GL185" s="280"/>
      <c r="GM185" s="280"/>
      <c r="GN185" s="280"/>
      <c r="GO185" s="280"/>
      <c r="GP185" s="280"/>
      <c r="GQ185" s="280"/>
      <c r="GR185" s="280"/>
      <c r="GS185" s="280"/>
      <c r="GT185" s="280"/>
      <c r="GU185" s="280"/>
      <c r="GV185" s="280"/>
      <c r="GW185" s="280"/>
      <c r="GX185" s="280"/>
      <c r="GY185" s="280"/>
      <c r="GZ185" s="280"/>
      <c r="HA185" s="280"/>
      <c r="HB185" s="280"/>
      <c r="HC185" s="280"/>
      <c r="HD185" s="280"/>
      <c r="HE185" s="280"/>
      <c r="HF185" s="280"/>
      <c r="HG185" s="280"/>
      <c r="HH185" s="280"/>
      <c r="HI185" s="280"/>
      <c r="HJ185" s="280"/>
      <c r="HK185" s="280"/>
      <c r="HL185" s="280"/>
      <c r="HM185" s="280"/>
      <c r="HN185" s="280"/>
      <c r="HO185" s="280"/>
      <c r="HP185" s="280"/>
      <c r="HQ185" s="280"/>
      <c r="HR185" s="280"/>
      <c r="HS185" s="280"/>
      <c r="HT185" s="280"/>
      <c r="HU185" s="280"/>
      <c r="HV185" s="280"/>
      <c r="HW185" s="280"/>
      <c r="HX185" s="280"/>
      <c r="HY185" s="280"/>
      <c r="HZ185" s="280"/>
      <c r="IA185" s="280"/>
      <c r="IB185" s="280"/>
      <c r="IC185" s="280"/>
      <c r="ID185" s="280"/>
      <c r="IE185" s="280"/>
      <c r="IF185" s="280"/>
      <c r="IG185" s="280"/>
      <c r="IH185" s="280"/>
      <c r="II185" s="280"/>
      <c r="IJ185" s="280"/>
    </row>
    <row r="186" spans="1:244" s="21" customFormat="1">
      <c r="A186" s="241"/>
      <c r="B186" s="291"/>
      <c r="C186" s="416"/>
      <c r="D186" s="944"/>
      <c r="E186" s="282"/>
      <c r="F186" s="270"/>
      <c r="G186" s="280"/>
      <c r="H186" s="280"/>
      <c r="I186" s="280"/>
      <c r="J186" s="280"/>
      <c r="K186" s="280"/>
      <c r="L186" s="280"/>
      <c r="M186" s="280"/>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80"/>
      <c r="AL186" s="280"/>
      <c r="AM186" s="280"/>
      <c r="AN186" s="280"/>
      <c r="AO186" s="280"/>
      <c r="AP186" s="280"/>
      <c r="AQ186" s="280"/>
      <c r="AR186" s="280"/>
      <c r="AS186" s="280"/>
      <c r="AT186" s="280"/>
      <c r="AU186" s="280"/>
      <c r="AV186" s="280"/>
      <c r="AW186" s="280"/>
      <c r="AX186" s="280"/>
      <c r="AY186" s="280"/>
      <c r="AZ186" s="280"/>
      <c r="BA186" s="280"/>
      <c r="BB186" s="280"/>
      <c r="BC186" s="280"/>
      <c r="BD186" s="280"/>
      <c r="BE186" s="280"/>
      <c r="BF186" s="280"/>
      <c r="BG186" s="280"/>
      <c r="BH186" s="280"/>
      <c r="BI186" s="280"/>
      <c r="BJ186" s="280"/>
      <c r="BK186" s="280"/>
      <c r="BL186" s="280"/>
      <c r="BM186" s="280"/>
      <c r="BN186" s="280"/>
      <c r="BO186" s="280"/>
      <c r="BP186" s="280"/>
      <c r="BQ186" s="280"/>
      <c r="BR186" s="280"/>
      <c r="BS186" s="280"/>
      <c r="BT186" s="280"/>
      <c r="BU186" s="280"/>
      <c r="BV186" s="280"/>
      <c r="BW186" s="280"/>
      <c r="BX186" s="280"/>
      <c r="BY186" s="280"/>
      <c r="BZ186" s="280"/>
      <c r="CA186" s="280"/>
      <c r="CB186" s="280"/>
      <c r="CC186" s="280"/>
      <c r="CD186" s="280"/>
      <c r="CE186" s="280"/>
      <c r="CF186" s="280"/>
      <c r="CG186" s="280"/>
      <c r="CH186" s="280"/>
      <c r="CI186" s="280"/>
      <c r="CJ186" s="280"/>
      <c r="CK186" s="280"/>
      <c r="CL186" s="280"/>
      <c r="CM186" s="280"/>
      <c r="CN186" s="280"/>
      <c r="CO186" s="280"/>
      <c r="CP186" s="280"/>
      <c r="CQ186" s="280"/>
      <c r="CR186" s="280"/>
      <c r="CS186" s="280"/>
      <c r="CT186" s="280"/>
      <c r="CU186" s="280"/>
      <c r="CV186" s="280"/>
      <c r="CW186" s="280"/>
      <c r="CX186" s="280"/>
      <c r="CY186" s="280"/>
      <c r="CZ186" s="280"/>
      <c r="DA186" s="280"/>
      <c r="DB186" s="280"/>
      <c r="DC186" s="280"/>
      <c r="DD186" s="280"/>
      <c r="DE186" s="280"/>
      <c r="DF186" s="280"/>
      <c r="DG186" s="280"/>
      <c r="DH186" s="280"/>
      <c r="DI186" s="280"/>
      <c r="DJ186" s="280"/>
      <c r="DK186" s="280"/>
      <c r="DL186" s="280"/>
      <c r="DM186" s="280"/>
      <c r="DN186" s="280"/>
      <c r="DO186" s="280"/>
      <c r="DP186" s="280"/>
      <c r="DQ186" s="280"/>
      <c r="DR186" s="280"/>
      <c r="DS186" s="280"/>
      <c r="DT186" s="280"/>
      <c r="DU186" s="280"/>
      <c r="DV186" s="280"/>
      <c r="DW186" s="280"/>
      <c r="DX186" s="280"/>
      <c r="DY186" s="280"/>
      <c r="DZ186" s="280"/>
      <c r="EA186" s="280"/>
      <c r="EB186" s="280"/>
      <c r="EC186" s="280"/>
      <c r="ED186" s="280"/>
      <c r="EE186" s="280"/>
      <c r="EF186" s="280"/>
      <c r="EG186" s="280"/>
      <c r="EH186" s="280"/>
      <c r="EI186" s="280"/>
      <c r="EJ186" s="280"/>
      <c r="EK186" s="280"/>
      <c r="EL186" s="280"/>
      <c r="EM186" s="280"/>
      <c r="EN186" s="280"/>
      <c r="EO186" s="280"/>
      <c r="EP186" s="280"/>
      <c r="EQ186" s="280"/>
      <c r="ER186" s="280"/>
      <c r="ES186" s="280"/>
      <c r="ET186" s="280"/>
      <c r="EU186" s="280"/>
      <c r="EV186" s="280"/>
      <c r="EW186" s="280"/>
      <c r="EX186" s="280"/>
      <c r="EY186" s="280"/>
      <c r="EZ186" s="280"/>
      <c r="FA186" s="280"/>
      <c r="FB186" s="280"/>
      <c r="FC186" s="280"/>
      <c r="FD186" s="280"/>
      <c r="FE186" s="280"/>
      <c r="FF186" s="280"/>
      <c r="FG186" s="280"/>
      <c r="FH186" s="280"/>
      <c r="FI186" s="280"/>
      <c r="FJ186" s="280"/>
      <c r="FK186" s="280"/>
      <c r="FL186" s="280"/>
      <c r="FM186" s="280"/>
      <c r="FN186" s="280"/>
      <c r="FO186" s="280"/>
      <c r="FP186" s="280"/>
      <c r="FQ186" s="280"/>
      <c r="FR186" s="280"/>
      <c r="FS186" s="280"/>
      <c r="FT186" s="280"/>
      <c r="FU186" s="280"/>
      <c r="FV186" s="280"/>
      <c r="FW186" s="280"/>
      <c r="FX186" s="280"/>
      <c r="FY186" s="280"/>
      <c r="FZ186" s="280"/>
      <c r="GA186" s="280"/>
      <c r="GB186" s="280"/>
      <c r="GC186" s="280"/>
      <c r="GD186" s="280"/>
      <c r="GE186" s="280"/>
      <c r="GF186" s="280"/>
      <c r="GG186" s="280"/>
      <c r="GH186" s="280"/>
      <c r="GI186" s="280"/>
      <c r="GJ186" s="280"/>
      <c r="GK186" s="280"/>
      <c r="GL186" s="280"/>
      <c r="GM186" s="280"/>
      <c r="GN186" s="280"/>
      <c r="GO186" s="280"/>
      <c r="GP186" s="280"/>
      <c r="GQ186" s="280"/>
      <c r="GR186" s="280"/>
      <c r="GS186" s="280"/>
      <c r="GT186" s="280"/>
      <c r="GU186" s="280"/>
      <c r="GV186" s="280"/>
      <c r="GW186" s="280"/>
      <c r="GX186" s="280"/>
      <c r="GY186" s="280"/>
      <c r="GZ186" s="280"/>
      <c r="HA186" s="280"/>
      <c r="HB186" s="280"/>
      <c r="HC186" s="280"/>
      <c r="HD186" s="280"/>
      <c r="HE186" s="280"/>
      <c r="HF186" s="280"/>
      <c r="HG186" s="280"/>
      <c r="HH186" s="280"/>
      <c r="HI186" s="280"/>
      <c r="HJ186" s="280"/>
      <c r="HK186" s="280"/>
      <c r="HL186" s="280"/>
      <c r="HM186" s="280"/>
      <c r="HN186" s="280"/>
      <c r="HO186" s="280"/>
      <c r="HP186" s="280"/>
      <c r="HQ186" s="280"/>
      <c r="HR186" s="280"/>
      <c r="HS186" s="280"/>
      <c r="HT186" s="280"/>
      <c r="HU186" s="280"/>
      <c r="HV186" s="280"/>
      <c r="HW186" s="280"/>
      <c r="HX186" s="280"/>
      <c r="HY186" s="280"/>
      <c r="HZ186" s="280"/>
      <c r="IA186" s="280"/>
      <c r="IB186" s="280"/>
      <c r="IC186" s="280"/>
      <c r="ID186" s="280"/>
      <c r="IE186" s="280"/>
      <c r="IF186" s="280"/>
      <c r="IG186" s="280"/>
      <c r="IH186" s="280"/>
      <c r="II186" s="280"/>
      <c r="IJ186" s="280"/>
    </row>
    <row r="187" spans="1:244" s="21" customFormat="1">
      <c r="A187" s="241"/>
      <c r="B187" s="291"/>
      <c r="C187" s="416"/>
      <c r="D187" s="944"/>
      <c r="E187" s="282"/>
      <c r="F187" s="27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0"/>
      <c r="AL187" s="280"/>
      <c r="AM187" s="280"/>
      <c r="AN187" s="280"/>
      <c r="AO187" s="280"/>
      <c r="AP187" s="280"/>
      <c r="AQ187" s="280"/>
      <c r="AR187" s="280"/>
      <c r="AS187" s="280"/>
      <c r="AT187" s="280"/>
      <c r="AU187" s="280"/>
      <c r="AV187" s="280"/>
      <c r="AW187" s="280"/>
      <c r="AX187" s="280"/>
      <c r="AY187" s="280"/>
      <c r="AZ187" s="280"/>
      <c r="BA187" s="280"/>
      <c r="BB187" s="280"/>
      <c r="BC187" s="280"/>
      <c r="BD187" s="280"/>
      <c r="BE187" s="280"/>
      <c r="BF187" s="280"/>
      <c r="BG187" s="280"/>
      <c r="BH187" s="280"/>
      <c r="BI187" s="280"/>
      <c r="BJ187" s="280"/>
      <c r="BK187" s="280"/>
      <c r="BL187" s="280"/>
      <c r="BM187" s="280"/>
      <c r="BN187" s="280"/>
      <c r="BO187" s="280"/>
      <c r="BP187" s="280"/>
      <c r="BQ187" s="280"/>
      <c r="BR187" s="280"/>
      <c r="BS187" s="280"/>
      <c r="BT187" s="280"/>
      <c r="BU187" s="280"/>
      <c r="BV187" s="280"/>
      <c r="BW187" s="280"/>
      <c r="BX187" s="280"/>
      <c r="BY187" s="280"/>
      <c r="BZ187" s="280"/>
      <c r="CA187" s="280"/>
      <c r="CB187" s="280"/>
      <c r="CC187" s="280"/>
      <c r="CD187" s="280"/>
      <c r="CE187" s="280"/>
      <c r="CF187" s="280"/>
      <c r="CG187" s="280"/>
      <c r="CH187" s="280"/>
      <c r="CI187" s="280"/>
      <c r="CJ187" s="280"/>
      <c r="CK187" s="280"/>
      <c r="CL187" s="280"/>
      <c r="CM187" s="280"/>
      <c r="CN187" s="280"/>
      <c r="CO187" s="280"/>
      <c r="CP187" s="280"/>
      <c r="CQ187" s="280"/>
      <c r="CR187" s="280"/>
      <c r="CS187" s="280"/>
      <c r="CT187" s="280"/>
      <c r="CU187" s="280"/>
      <c r="CV187" s="280"/>
      <c r="CW187" s="280"/>
      <c r="CX187" s="280"/>
      <c r="CY187" s="280"/>
      <c r="CZ187" s="280"/>
      <c r="DA187" s="280"/>
      <c r="DB187" s="280"/>
      <c r="DC187" s="280"/>
      <c r="DD187" s="280"/>
      <c r="DE187" s="280"/>
      <c r="DF187" s="280"/>
      <c r="DG187" s="280"/>
      <c r="DH187" s="280"/>
      <c r="DI187" s="280"/>
      <c r="DJ187" s="280"/>
      <c r="DK187" s="280"/>
      <c r="DL187" s="280"/>
      <c r="DM187" s="280"/>
      <c r="DN187" s="280"/>
      <c r="DO187" s="280"/>
      <c r="DP187" s="280"/>
      <c r="DQ187" s="280"/>
      <c r="DR187" s="280"/>
      <c r="DS187" s="280"/>
      <c r="DT187" s="280"/>
      <c r="DU187" s="280"/>
      <c r="DV187" s="280"/>
      <c r="DW187" s="280"/>
      <c r="DX187" s="280"/>
      <c r="DY187" s="280"/>
      <c r="DZ187" s="280"/>
      <c r="EA187" s="280"/>
      <c r="EB187" s="280"/>
      <c r="EC187" s="280"/>
      <c r="ED187" s="280"/>
      <c r="EE187" s="280"/>
      <c r="EF187" s="280"/>
      <c r="EG187" s="280"/>
      <c r="EH187" s="280"/>
      <c r="EI187" s="280"/>
      <c r="EJ187" s="280"/>
      <c r="EK187" s="280"/>
      <c r="EL187" s="280"/>
      <c r="EM187" s="280"/>
      <c r="EN187" s="280"/>
      <c r="EO187" s="280"/>
      <c r="EP187" s="280"/>
      <c r="EQ187" s="280"/>
      <c r="ER187" s="280"/>
      <c r="ES187" s="280"/>
      <c r="ET187" s="280"/>
      <c r="EU187" s="280"/>
      <c r="EV187" s="280"/>
      <c r="EW187" s="280"/>
      <c r="EX187" s="280"/>
      <c r="EY187" s="280"/>
      <c r="EZ187" s="280"/>
      <c r="FA187" s="280"/>
      <c r="FB187" s="280"/>
      <c r="FC187" s="280"/>
      <c r="FD187" s="280"/>
      <c r="FE187" s="280"/>
      <c r="FF187" s="280"/>
      <c r="FG187" s="280"/>
      <c r="FH187" s="280"/>
      <c r="FI187" s="280"/>
      <c r="FJ187" s="280"/>
      <c r="FK187" s="280"/>
      <c r="FL187" s="280"/>
      <c r="FM187" s="280"/>
      <c r="FN187" s="280"/>
      <c r="FO187" s="280"/>
      <c r="FP187" s="280"/>
      <c r="FQ187" s="280"/>
      <c r="FR187" s="280"/>
      <c r="FS187" s="280"/>
      <c r="FT187" s="280"/>
      <c r="FU187" s="280"/>
      <c r="FV187" s="280"/>
      <c r="FW187" s="280"/>
      <c r="FX187" s="280"/>
      <c r="FY187" s="280"/>
      <c r="FZ187" s="280"/>
      <c r="GA187" s="280"/>
      <c r="GB187" s="280"/>
      <c r="GC187" s="280"/>
      <c r="GD187" s="280"/>
      <c r="GE187" s="280"/>
      <c r="GF187" s="280"/>
      <c r="GG187" s="280"/>
      <c r="GH187" s="280"/>
      <c r="GI187" s="280"/>
      <c r="GJ187" s="280"/>
      <c r="GK187" s="280"/>
      <c r="GL187" s="280"/>
      <c r="GM187" s="280"/>
      <c r="GN187" s="280"/>
      <c r="GO187" s="280"/>
      <c r="GP187" s="280"/>
      <c r="GQ187" s="280"/>
      <c r="GR187" s="280"/>
      <c r="GS187" s="280"/>
      <c r="GT187" s="280"/>
      <c r="GU187" s="280"/>
      <c r="GV187" s="280"/>
      <c r="GW187" s="280"/>
      <c r="GX187" s="280"/>
      <c r="GY187" s="280"/>
      <c r="GZ187" s="280"/>
      <c r="HA187" s="280"/>
      <c r="HB187" s="280"/>
      <c r="HC187" s="280"/>
      <c r="HD187" s="280"/>
      <c r="HE187" s="280"/>
      <c r="HF187" s="280"/>
      <c r="HG187" s="280"/>
      <c r="HH187" s="280"/>
      <c r="HI187" s="280"/>
      <c r="HJ187" s="280"/>
      <c r="HK187" s="280"/>
      <c r="HL187" s="280"/>
      <c r="HM187" s="280"/>
      <c r="HN187" s="280"/>
      <c r="HO187" s="280"/>
      <c r="HP187" s="280"/>
      <c r="HQ187" s="280"/>
      <c r="HR187" s="280"/>
      <c r="HS187" s="280"/>
      <c r="HT187" s="280"/>
      <c r="HU187" s="280"/>
      <c r="HV187" s="280"/>
      <c r="HW187" s="280"/>
      <c r="HX187" s="280"/>
      <c r="HY187" s="280"/>
      <c r="HZ187" s="280"/>
      <c r="IA187" s="280"/>
      <c r="IB187" s="280"/>
      <c r="IC187" s="280"/>
      <c r="ID187" s="280"/>
      <c r="IE187" s="280"/>
      <c r="IF187" s="280"/>
      <c r="IG187" s="280"/>
      <c r="IH187" s="280"/>
      <c r="II187" s="280"/>
      <c r="IJ187" s="280"/>
    </row>
    <row r="188" spans="1:244" s="2" customFormat="1">
      <c r="A188" s="241"/>
      <c r="B188" s="304"/>
      <c r="C188" s="961"/>
      <c r="D188" s="862"/>
      <c r="E188" s="270"/>
      <c r="F188" s="1045"/>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c r="BT188" s="280"/>
      <c r="BU188" s="280"/>
      <c r="BV188" s="280"/>
      <c r="BW188" s="280"/>
      <c r="BX188" s="280"/>
      <c r="BY188" s="280"/>
      <c r="BZ188" s="280"/>
      <c r="CA188" s="280"/>
      <c r="CB188" s="280"/>
      <c r="CC188" s="280"/>
      <c r="CD188" s="280"/>
      <c r="CE188" s="280"/>
      <c r="CF188" s="280"/>
      <c r="CG188" s="280"/>
      <c r="CH188" s="280"/>
      <c r="CI188" s="280"/>
      <c r="CJ188" s="280"/>
      <c r="CK188" s="280"/>
      <c r="CL188" s="280"/>
      <c r="CM188" s="280"/>
      <c r="CN188" s="280"/>
      <c r="CO188" s="280"/>
      <c r="CP188" s="280"/>
      <c r="CQ188" s="280"/>
      <c r="CR188" s="280"/>
      <c r="CS188" s="280"/>
      <c r="CT188" s="280"/>
      <c r="CU188" s="280"/>
      <c r="CV188" s="280"/>
      <c r="CW188" s="280"/>
      <c r="CX188" s="280"/>
      <c r="CY188" s="280"/>
      <c r="CZ188" s="280"/>
      <c r="DA188" s="280"/>
      <c r="DB188" s="280"/>
      <c r="DC188" s="280"/>
      <c r="DD188" s="280"/>
      <c r="DE188" s="280"/>
      <c r="DF188" s="280"/>
      <c r="DG188" s="280"/>
      <c r="DH188" s="280"/>
      <c r="DI188" s="280"/>
      <c r="DJ188" s="280"/>
      <c r="DK188" s="280"/>
      <c r="DL188" s="280"/>
      <c r="DM188" s="280"/>
      <c r="DN188" s="280"/>
      <c r="DO188" s="280"/>
      <c r="DP188" s="280"/>
      <c r="DQ188" s="280"/>
      <c r="DR188" s="280"/>
      <c r="DS188" s="280"/>
      <c r="DT188" s="280"/>
      <c r="DU188" s="280"/>
      <c r="DV188" s="280"/>
      <c r="DW188" s="280"/>
      <c r="DX188" s="280"/>
      <c r="DY188" s="280"/>
      <c r="DZ188" s="280"/>
      <c r="EA188" s="280"/>
      <c r="EB188" s="280"/>
      <c r="EC188" s="280"/>
      <c r="ED188" s="280"/>
      <c r="EE188" s="280"/>
      <c r="EF188" s="280"/>
      <c r="EG188" s="280"/>
      <c r="EH188" s="280"/>
      <c r="EI188" s="280"/>
      <c r="EJ188" s="280"/>
      <c r="EK188" s="280"/>
      <c r="EL188" s="280"/>
      <c r="EM188" s="280"/>
      <c r="EN188" s="280"/>
      <c r="EO188" s="280"/>
      <c r="EP188" s="280"/>
      <c r="EQ188" s="280"/>
      <c r="ER188" s="280"/>
      <c r="ES188" s="280"/>
      <c r="ET188" s="280"/>
      <c r="EU188" s="280"/>
      <c r="EV188" s="280"/>
      <c r="EW188" s="280"/>
      <c r="EX188" s="280"/>
      <c r="EY188" s="280"/>
      <c r="EZ188" s="280"/>
      <c r="FA188" s="280"/>
      <c r="FB188" s="280"/>
      <c r="FC188" s="280"/>
      <c r="FD188" s="280"/>
      <c r="FE188" s="280"/>
      <c r="FF188" s="280"/>
      <c r="FG188" s="280"/>
      <c r="FH188" s="280"/>
      <c r="FI188" s="280"/>
      <c r="FJ188" s="280"/>
      <c r="FK188" s="280"/>
      <c r="FL188" s="280"/>
      <c r="FM188" s="280"/>
      <c r="FN188" s="280"/>
      <c r="FO188" s="280"/>
      <c r="FP188" s="280"/>
      <c r="FQ188" s="280"/>
      <c r="FR188" s="280"/>
      <c r="FS188" s="280"/>
      <c r="FT188" s="280"/>
      <c r="FU188" s="280"/>
      <c r="FV188" s="280"/>
      <c r="FW188" s="280"/>
      <c r="FX188" s="280"/>
      <c r="FY188" s="280"/>
      <c r="FZ188" s="280"/>
      <c r="GA188" s="280"/>
      <c r="GB188" s="280"/>
      <c r="GC188" s="280"/>
      <c r="GD188" s="280"/>
      <c r="GE188" s="280"/>
      <c r="GF188" s="280"/>
      <c r="GG188" s="280"/>
      <c r="GH188" s="280"/>
      <c r="GI188" s="280"/>
      <c r="GJ188" s="280"/>
      <c r="GK188" s="280"/>
      <c r="GL188" s="280"/>
      <c r="GM188" s="280"/>
      <c r="GN188" s="280"/>
      <c r="GO188" s="280"/>
      <c r="GP188" s="280"/>
      <c r="GQ188" s="280"/>
      <c r="GR188" s="280"/>
      <c r="GS188" s="280"/>
      <c r="GT188" s="280"/>
      <c r="GU188" s="280"/>
      <c r="GV188" s="280"/>
      <c r="GW188" s="280"/>
      <c r="GX188" s="280"/>
      <c r="GY188" s="280"/>
      <c r="GZ188" s="280"/>
      <c r="HA188" s="280"/>
      <c r="HB188" s="280"/>
      <c r="HC188" s="280"/>
      <c r="HD188" s="280"/>
      <c r="HE188" s="280"/>
      <c r="HF188" s="280"/>
      <c r="HG188" s="280"/>
      <c r="HH188" s="280"/>
      <c r="HI188" s="280"/>
      <c r="HJ188" s="280"/>
      <c r="HK188" s="280"/>
      <c r="HL188" s="280"/>
      <c r="HM188" s="280"/>
      <c r="HN188" s="280"/>
      <c r="HO188" s="280"/>
      <c r="HP188" s="280"/>
      <c r="HQ188" s="280"/>
      <c r="HR188" s="280"/>
      <c r="HS188" s="280"/>
      <c r="HT188" s="280"/>
      <c r="HU188" s="280"/>
      <c r="HV188" s="280"/>
      <c r="HW188" s="280"/>
      <c r="HX188" s="280"/>
      <c r="HY188" s="280"/>
      <c r="HZ188" s="280"/>
      <c r="IA188" s="280"/>
      <c r="IB188" s="280"/>
      <c r="IC188" s="280"/>
      <c r="ID188" s="280"/>
      <c r="IE188" s="280"/>
      <c r="IF188" s="280"/>
      <c r="IG188" s="280"/>
      <c r="IH188" s="280"/>
      <c r="II188" s="280"/>
      <c r="IJ188" s="280"/>
    </row>
    <row r="189" spans="1:244" s="21" customFormat="1">
      <c r="A189" s="241"/>
      <c r="B189" s="291"/>
      <c r="C189" s="416"/>
      <c r="D189" s="944"/>
      <c r="E189" s="282"/>
      <c r="F189" s="27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c r="AU189" s="280"/>
      <c r="AV189" s="280"/>
      <c r="AW189" s="280"/>
      <c r="AX189" s="280"/>
      <c r="AY189" s="280"/>
      <c r="AZ189" s="280"/>
      <c r="BA189" s="280"/>
      <c r="BB189" s="280"/>
      <c r="BC189" s="280"/>
      <c r="BD189" s="280"/>
      <c r="BE189" s="280"/>
      <c r="BF189" s="280"/>
      <c r="BG189" s="280"/>
      <c r="BH189" s="280"/>
      <c r="BI189" s="280"/>
      <c r="BJ189" s="280"/>
      <c r="BK189" s="280"/>
      <c r="BL189" s="280"/>
      <c r="BM189" s="280"/>
      <c r="BN189" s="280"/>
      <c r="BO189" s="280"/>
      <c r="BP189" s="280"/>
      <c r="BQ189" s="280"/>
      <c r="BR189" s="280"/>
      <c r="BS189" s="280"/>
      <c r="BT189" s="280"/>
      <c r="BU189" s="280"/>
      <c r="BV189" s="280"/>
      <c r="BW189" s="280"/>
      <c r="BX189" s="280"/>
      <c r="BY189" s="280"/>
      <c r="BZ189" s="280"/>
      <c r="CA189" s="280"/>
      <c r="CB189" s="280"/>
      <c r="CC189" s="280"/>
      <c r="CD189" s="280"/>
      <c r="CE189" s="280"/>
      <c r="CF189" s="280"/>
      <c r="CG189" s="280"/>
      <c r="CH189" s="280"/>
      <c r="CI189" s="280"/>
      <c r="CJ189" s="280"/>
      <c r="CK189" s="280"/>
      <c r="CL189" s="280"/>
      <c r="CM189" s="280"/>
      <c r="CN189" s="280"/>
      <c r="CO189" s="280"/>
      <c r="CP189" s="280"/>
      <c r="CQ189" s="280"/>
      <c r="CR189" s="280"/>
      <c r="CS189" s="280"/>
      <c r="CT189" s="280"/>
      <c r="CU189" s="280"/>
      <c r="CV189" s="280"/>
      <c r="CW189" s="280"/>
      <c r="CX189" s="280"/>
      <c r="CY189" s="280"/>
      <c r="CZ189" s="280"/>
      <c r="DA189" s="280"/>
      <c r="DB189" s="280"/>
      <c r="DC189" s="280"/>
      <c r="DD189" s="280"/>
      <c r="DE189" s="280"/>
      <c r="DF189" s="280"/>
      <c r="DG189" s="280"/>
      <c r="DH189" s="280"/>
      <c r="DI189" s="280"/>
      <c r="DJ189" s="280"/>
      <c r="DK189" s="280"/>
      <c r="DL189" s="280"/>
      <c r="DM189" s="280"/>
      <c r="DN189" s="280"/>
      <c r="DO189" s="280"/>
      <c r="DP189" s="280"/>
      <c r="DQ189" s="280"/>
      <c r="DR189" s="280"/>
      <c r="DS189" s="280"/>
      <c r="DT189" s="280"/>
      <c r="DU189" s="280"/>
      <c r="DV189" s="280"/>
      <c r="DW189" s="280"/>
      <c r="DX189" s="280"/>
      <c r="DY189" s="280"/>
      <c r="DZ189" s="280"/>
      <c r="EA189" s="280"/>
      <c r="EB189" s="280"/>
      <c r="EC189" s="280"/>
      <c r="ED189" s="280"/>
      <c r="EE189" s="280"/>
      <c r="EF189" s="280"/>
      <c r="EG189" s="280"/>
      <c r="EH189" s="280"/>
      <c r="EI189" s="280"/>
      <c r="EJ189" s="280"/>
      <c r="EK189" s="280"/>
      <c r="EL189" s="280"/>
      <c r="EM189" s="280"/>
      <c r="EN189" s="280"/>
      <c r="EO189" s="280"/>
      <c r="EP189" s="280"/>
      <c r="EQ189" s="280"/>
      <c r="ER189" s="280"/>
      <c r="ES189" s="280"/>
      <c r="ET189" s="280"/>
      <c r="EU189" s="280"/>
      <c r="EV189" s="280"/>
      <c r="EW189" s="280"/>
      <c r="EX189" s="280"/>
      <c r="EY189" s="280"/>
      <c r="EZ189" s="280"/>
      <c r="FA189" s="280"/>
      <c r="FB189" s="280"/>
      <c r="FC189" s="280"/>
      <c r="FD189" s="280"/>
      <c r="FE189" s="280"/>
      <c r="FF189" s="280"/>
      <c r="FG189" s="280"/>
      <c r="FH189" s="280"/>
      <c r="FI189" s="280"/>
      <c r="FJ189" s="280"/>
      <c r="FK189" s="280"/>
      <c r="FL189" s="280"/>
      <c r="FM189" s="280"/>
      <c r="FN189" s="280"/>
      <c r="FO189" s="280"/>
      <c r="FP189" s="280"/>
      <c r="FQ189" s="280"/>
      <c r="FR189" s="280"/>
      <c r="FS189" s="280"/>
      <c r="FT189" s="280"/>
      <c r="FU189" s="280"/>
      <c r="FV189" s="280"/>
      <c r="FW189" s="280"/>
      <c r="FX189" s="280"/>
      <c r="FY189" s="280"/>
      <c r="FZ189" s="280"/>
      <c r="GA189" s="280"/>
      <c r="GB189" s="280"/>
      <c r="GC189" s="280"/>
      <c r="GD189" s="280"/>
      <c r="GE189" s="280"/>
      <c r="GF189" s="280"/>
      <c r="GG189" s="280"/>
      <c r="GH189" s="280"/>
      <c r="GI189" s="280"/>
      <c r="GJ189" s="280"/>
      <c r="GK189" s="280"/>
      <c r="GL189" s="280"/>
      <c r="GM189" s="280"/>
      <c r="GN189" s="280"/>
      <c r="GO189" s="280"/>
      <c r="GP189" s="280"/>
      <c r="GQ189" s="280"/>
      <c r="GR189" s="280"/>
      <c r="GS189" s="280"/>
      <c r="GT189" s="280"/>
      <c r="GU189" s="280"/>
      <c r="GV189" s="280"/>
      <c r="GW189" s="280"/>
      <c r="GX189" s="280"/>
      <c r="GY189" s="280"/>
      <c r="GZ189" s="280"/>
      <c r="HA189" s="280"/>
      <c r="HB189" s="280"/>
      <c r="HC189" s="280"/>
      <c r="HD189" s="280"/>
      <c r="HE189" s="280"/>
      <c r="HF189" s="280"/>
      <c r="HG189" s="280"/>
      <c r="HH189" s="280"/>
      <c r="HI189" s="280"/>
      <c r="HJ189" s="280"/>
      <c r="HK189" s="280"/>
      <c r="HL189" s="280"/>
      <c r="HM189" s="280"/>
      <c r="HN189" s="280"/>
      <c r="HO189" s="280"/>
      <c r="HP189" s="280"/>
      <c r="HQ189" s="280"/>
      <c r="HR189" s="280"/>
      <c r="HS189" s="280"/>
      <c r="HT189" s="280"/>
      <c r="HU189" s="280"/>
      <c r="HV189" s="280"/>
      <c r="HW189" s="280"/>
      <c r="HX189" s="280"/>
      <c r="HY189" s="280"/>
      <c r="HZ189" s="280"/>
      <c r="IA189" s="280"/>
      <c r="IB189" s="280"/>
      <c r="IC189" s="280"/>
      <c r="ID189" s="280"/>
      <c r="IE189" s="280"/>
      <c r="IF189" s="280"/>
      <c r="IG189" s="280"/>
      <c r="IH189" s="280"/>
      <c r="II189" s="280"/>
      <c r="IJ189" s="280"/>
    </row>
    <row r="190" spans="1:244" s="21" customFormat="1">
      <c r="A190" s="241"/>
      <c r="B190" s="291"/>
      <c r="C190" s="416"/>
      <c r="D190" s="944"/>
      <c r="E190" s="282"/>
      <c r="F190" s="27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0"/>
      <c r="AY190" s="280"/>
      <c r="AZ190" s="280"/>
      <c r="BA190" s="280"/>
      <c r="BB190" s="280"/>
      <c r="BC190" s="280"/>
      <c r="BD190" s="280"/>
      <c r="BE190" s="280"/>
      <c r="BF190" s="280"/>
      <c r="BG190" s="280"/>
      <c r="BH190" s="280"/>
      <c r="BI190" s="280"/>
      <c r="BJ190" s="280"/>
      <c r="BK190" s="280"/>
      <c r="BL190" s="280"/>
      <c r="BM190" s="280"/>
      <c r="BN190" s="280"/>
      <c r="BO190" s="280"/>
      <c r="BP190" s="280"/>
      <c r="BQ190" s="280"/>
      <c r="BR190" s="280"/>
      <c r="BS190" s="280"/>
      <c r="BT190" s="280"/>
      <c r="BU190" s="280"/>
      <c r="BV190" s="280"/>
      <c r="BW190" s="280"/>
      <c r="BX190" s="280"/>
      <c r="BY190" s="280"/>
      <c r="BZ190" s="280"/>
      <c r="CA190" s="280"/>
      <c r="CB190" s="280"/>
      <c r="CC190" s="280"/>
      <c r="CD190" s="280"/>
      <c r="CE190" s="280"/>
      <c r="CF190" s="280"/>
      <c r="CG190" s="280"/>
      <c r="CH190" s="280"/>
      <c r="CI190" s="280"/>
      <c r="CJ190" s="280"/>
      <c r="CK190" s="280"/>
      <c r="CL190" s="280"/>
      <c r="CM190" s="280"/>
      <c r="CN190" s="280"/>
      <c r="CO190" s="280"/>
      <c r="CP190" s="280"/>
      <c r="CQ190" s="280"/>
      <c r="CR190" s="280"/>
      <c r="CS190" s="280"/>
      <c r="CT190" s="280"/>
      <c r="CU190" s="280"/>
      <c r="CV190" s="280"/>
      <c r="CW190" s="280"/>
      <c r="CX190" s="280"/>
      <c r="CY190" s="280"/>
      <c r="CZ190" s="280"/>
      <c r="DA190" s="280"/>
      <c r="DB190" s="280"/>
      <c r="DC190" s="280"/>
      <c r="DD190" s="280"/>
      <c r="DE190" s="280"/>
      <c r="DF190" s="280"/>
      <c r="DG190" s="280"/>
      <c r="DH190" s="280"/>
      <c r="DI190" s="280"/>
      <c r="DJ190" s="280"/>
      <c r="DK190" s="280"/>
      <c r="DL190" s="280"/>
      <c r="DM190" s="280"/>
      <c r="DN190" s="280"/>
      <c r="DO190" s="280"/>
      <c r="DP190" s="280"/>
      <c r="DQ190" s="280"/>
      <c r="DR190" s="280"/>
      <c r="DS190" s="280"/>
      <c r="DT190" s="280"/>
      <c r="DU190" s="280"/>
      <c r="DV190" s="280"/>
      <c r="DW190" s="280"/>
      <c r="DX190" s="280"/>
      <c r="DY190" s="280"/>
      <c r="DZ190" s="280"/>
      <c r="EA190" s="280"/>
      <c r="EB190" s="280"/>
      <c r="EC190" s="280"/>
      <c r="ED190" s="280"/>
      <c r="EE190" s="280"/>
      <c r="EF190" s="280"/>
      <c r="EG190" s="280"/>
      <c r="EH190" s="280"/>
      <c r="EI190" s="280"/>
      <c r="EJ190" s="280"/>
      <c r="EK190" s="280"/>
      <c r="EL190" s="280"/>
      <c r="EM190" s="280"/>
      <c r="EN190" s="280"/>
      <c r="EO190" s="280"/>
      <c r="EP190" s="280"/>
      <c r="EQ190" s="280"/>
      <c r="ER190" s="280"/>
      <c r="ES190" s="280"/>
      <c r="ET190" s="280"/>
      <c r="EU190" s="280"/>
      <c r="EV190" s="280"/>
      <c r="EW190" s="280"/>
      <c r="EX190" s="280"/>
      <c r="EY190" s="280"/>
      <c r="EZ190" s="280"/>
      <c r="FA190" s="280"/>
      <c r="FB190" s="280"/>
      <c r="FC190" s="280"/>
      <c r="FD190" s="280"/>
      <c r="FE190" s="280"/>
      <c r="FF190" s="280"/>
      <c r="FG190" s="280"/>
      <c r="FH190" s="280"/>
      <c r="FI190" s="280"/>
      <c r="FJ190" s="280"/>
      <c r="FK190" s="280"/>
      <c r="FL190" s="280"/>
      <c r="FM190" s="280"/>
      <c r="FN190" s="280"/>
      <c r="FO190" s="280"/>
      <c r="FP190" s="280"/>
      <c r="FQ190" s="280"/>
      <c r="FR190" s="280"/>
      <c r="FS190" s="280"/>
      <c r="FT190" s="280"/>
      <c r="FU190" s="280"/>
      <c r="FV190" s="280"/>
      <c r="FW190" s="280"/>
      <c r="FX190" s="280"/>
      <c r="FY190" s="280"/>
      <c r="FZ190" s="280"/>
      <c r="GA190" s="280"/>
      <c r="GB190" s="280"/>
      <c r="GC190" s="280"/>
      <c r="GD190" s="280"/>
      <c r="GE190" s="280"/>
      <c r="GF190" s="280"/>
      <c r="GG190" s="280"/>
      <c r="GH190" s="280"/>
      <c r="GI190" s="280"/>
      <c r="GJ190" s="280"/>
      <c r="GK190" s="280"/>
      <c r="GL190" s="280"/>
      <c r="GM190" s="280"/>
      <c r="GN190" s="280"/>
      <c r="GO190" s="280"/>
      <c r="GP190" s="280"/>
      <c r="GQ190" s="280"/>
      <c r="GR190" s="280"/>
      <c r="GS190" s="280"/>
      <c r="GT190" s="280"/>
      <c r="GU190" s="280"/>
      <c r="GV190" s="280"/>
      <c r="GW190" s="280"/>
      <c r="GX190" s="280"/>
      <c r="GY190" s="280"/>
      <c r="GZ190" s="280"/>
      <c r="HA190" s="280"/>
      <c r="HB190" s="280"/>
      <c r="HC190" s="280"/>
      <c r="HD190" s="280"/>
      <c r="HE190" s="280"/>
      <c r="HF190" s="280"/>
      <c r="HG190" s="280"/>
      <c r="HH190" s="280"/>
      <c r="HI190" s="280"/>
      <c r="HJ190" s="280"/>
      <c r="HK190" s="280"/>
      <c r="HL190" s="280"/>
      <c r="HM190" s="280"/>
      <c r="HN190" s="280"/>
      <c r="HO190" s="280"/>
      <c r="HP190" s="280"/>
      <c r="HQ190" s="280"/>
      <c r="HR190" s="280"/>
      <c r="HS190" s="280"/>
      <c r="HT190" s="280"/>
      <c r="HU190" s="280"/>
      <c r="HV190" s="280"/>
      <c r="HW190" s="280"/>
      <c r="HX190" s="280"/>
      <c r="HY190" s="280"/>
      <c r="HZ190" s="280"/>
      <c r="IA190" s="280"/>
      <c r="IB190" s="280"/>
      <c r="IC190" s="280"/>
      <c r="ID190" s="280"/>
      <c r="IE190" s="280"/>
      <c r="IF190" s="280"/>
      <c r="IG190" s="280"/>
      <c r="IH190" s="280"/>
      <c r="II190" s="280"/>
      <c r="IJ190" s="280"/>
    </row>
  </sheetData>
  <sheetProtection selectLockedCells="1"/>
  <protectedRanges>
    <protectedRange sqref="F59 F65" name="Range2_1_1_2_1_2"/>
    <protectedRange sqref="D65" name="Range1_1_1_2_1_2"/>
  </protectedRanges>
  <phoneticPr fontId="75"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Zeros="0" view="pageBreakPreview" topLeftCell="A10" zoomScaleNormal="100" zoomScaleSheetLayoutView="100" workbookViewId="0">
      <selection activeCell="E16" sqref="E16"/>
    </sheetView>
  </sheetViews>
  <sheetFormatPr defaultColWidth="9.140625" defaultRowHeight="12.75"/>
  <cols>
    <col min="1" max="1" width="6.42578125" style="486" customWidth="1"/>
    <col min="2" max="2" width="43.85546875" style="580" customWidth="1"/>
    <col min="3" max="3" width="4.7109375" style="974" customWidth="1"/>
    <col min="4" max="4" width="9.5703125" style="489" customWidth="1"/>
    <col min="5" max="5" width="10.85546875" style="568" customWidth="1"/>
    <col min="6" max="6" width="13.5703125" style="568" customWidth="1"/>
    <col min="7" max="16384" width="9.140625" style="70"/>
  </cols>
  <sheetData>
    <row r="1" spans="1:9">
      <c r="A1" s="657" t="s">
        <v>30</v>
      </c>
      <c r="B1" s="963" t="s">
        <v>104</v>
      </c>
      <c r="C1" s="970"/>
      <c r="D1" s="971"/>
      <c r="E1" s="1029"/>
      <c r="F1" s="553"/>
    </row>
    <row r="2" spans="1:9" ht="14.25" customHeight="1">
      <c r="A2" s="549"/>
      <c r="B2" s="550"/>
      <c r="C2" s="552"/>
      <c r="D2" s="552"/>
      <c r="E2" s="553"/>
      <c r="F2" s="553"/>
    </row>
    <row r="3" spans="1:9" ht="14.25" customHeight="1">
      <c r="A3" s="549"/>
      <c r="B3" s="660" t="s">
        <v>42</v>
      </c>
      <c r="C3" s="552"/>
      <c r="D3" s="552"/>
      <c r="E3" s="553"/>
      <c r="F3" s="553"/>
    </row>
    <row r="4" spans="1:9" ht="25.5">
      <c r="A4" s="549"/>
      <c r="B4" s="661" t="s">
        <v>76</v>
      </c>
      <c r="C4" s="552"/>
      <c r="D4" s="552"/>
      <c r="E4" s="553"/>
      <c r="F4" s="553"/>
    </row>
    <row r="5" spans="1:9" ht="14.25" customHeight="1">
      <c r="A5" s="549"/>
      <c r="B5" s="661" t="s">
        <v>74</v>
      </c>
      <c r="C5" s="552"/>
      <c r="D5" s="552"/>
      <c r="E5" s="553"/>
      <c r="F5" s="553"/>
    </row>
    <row r="6" spans="1:9" ht="25.5">
      <c r="A6" s="549"/>
      <c r="B6" s="661" t="s">
        <v>77</v>
      </c>
      <c r="C6" s="552"/>
      <c r="D6" s="552"/>
      <c r="E6" s="553"/>
      <c r="F6" s="553"/>
    </row>
    <row r="7" spans="1:9" ht="51">
      <c r="A7" s="63"/>
      <c r="B7" s="867" t="s">
        <v>6</v>
      </c>
      <c r="C7" s="964"/>
      <c r="D7" s="964"/>
      <c r="E7" s="668"/>
      <c r="F7" s="668"/>
    </row>
    <row r="8" spans="1:9" ht="25.5">
      <c r="A8" s="63"/>
      <c r="B8" s="368" t="s">
        <v>4</v>
      </c>
      <c r="C8" s="964"/>
      <c r="D8" s="964"/>
      <c r="E8" s="668"/>
      <c r="F8" s="668"/>
    </row>
    <row r="9" spans="1:9" ht="13.5" customHeight="1">
      <c r="A9" s="549"/>
      <c r="B9" s="881"/>
      <c r="C9" s="552"/>
      <c r="D9" s="552"/>
      <c r="E9" s="553"/>
      <c r="F9" s="553"/>
    </row>
    <row r="10" spans="1:9" s="254" customFormat="1">
      <c r="A10" s="31" t="s">
        <v>65</v>
      </c>
      <c r="B10" s="32" t="s">
        <v>66</v>
      </c>
      <c r="C10" s="33" t="s">
        <v>31</v>
      </c>
      <c r="D10" s="38" t="s">
        <v>67</v>
      </c>
      <c r="E10" s="39" t="s">
        <v>68</v>
      </c>
      <c r="F10" s="40" t="s">
        <v>69</v>
      </c>
    </row>
    <row r="11" spans="1:9">
      <c r="A11" s="965"/>
      <c r="B11" s="569"/>
      <c r="C11" s="302"/>
      <c r="D11" s="302"/>
      <c r="E11" s="553"/>
      <c r="F11" s="553"/>
      <c r="I11" s="747"/>
    </row>
    <row r="12" spans="1:9" s="88" customFormat="1" ht="128.25" customHeight="1">
      <c r="A12" s="247">
        <f>COUNT($A7:A$10)+1</f>
        <v>1</v>
      </c>
      <c r="B12" s="972" t="s">
        <v>295</v>
      </c>
      <c r="C12" s="402"/>
      <c r="D12" s="698"/>
      <c r="E12" s="653"/>
      <c r="F12" s="244">
        <f t="shared" ref="F12:F13" si="0">D12*E12</f>
        <v>0</v>
      </c>
    </row>
    <row r="13" spans="1:9" s="88" customFormat="1">
      <c r="A13" s="247"/>
      <c r="B13" s="966" t="s">
        <v>251</v>
      </c>
      <c r="C13" s="402" t="s">
        <v>41</v>
      </c>
      <c r="D13" s="698">
        <v>1</v>
      </c>
      <c r="E13" s="653"/>
      <c r="F13" s="244">
        <f t="shared" si="0"/>
        <v>0</v>
      </c>
    </row>
    <row r="14" spans="1:9">
      <c r="A14" s="70"/>
      <c r="B14" s="929"/>
      <c r="C14" s="69"/>
      <c r="D14" s="698"/>
      <c r="E14" s="559"/>
      <c r="F14" s="306"/>
    </row>
    <row r="15" spans="1:9" ht="117.75" customHeight="1">
      <c r="A15" s="241">
        <f>COUNT($A$4:A14)+1</f>
        <v>2</v>
      </c>
      <c r="B15" s="1061" t="s">
        <v>342</v>
      </c>
      <c r="C15" s="268"/>
      <c r="D15" s="698"/>
      <c r="E15" s="269">
        <v>0</v>
      </c>
      <c r="F15" s="306"/>
    </row>
    <row r="16" spans="1:9" ht="63.75">
      <c r="A16" s="241"/>
      <c r="B16" s="307" t="s">
        <v>294</v>
      </c>
      <c r="C16" s="308" t="s">
        <v>41</v>
      </c>
      <c r="D16" s="698">
        <v>1</v>
      </c>
      <c r="E16" s="269"/>
      <c r="F16" s="244">
        <f t="shared" ref="F16" si="1">D16*E16</f>
        <v>0</v>
      </c>
    </row>
    <row r="17" spans="1:6">
      <c r="A17" s="264"/>
      <c r="B17" s="966"/>
      <c r="C17" s="69"/>
      <c r="D17" s="302"/>
      <c r="E17" s="306"/>
      <c r="F17" s="244"/>
    </row>
    <row r="18" spans="1:6" s="67" customFormat="1">
      <c r="A18" s="264">
        <f>COUNT($A$5:A17)+1</f>
        <v>3</v>
      </c>
      <c r="B18" s="669" t="s">
        <v>64</v>
      </c>
      <c r="C18" s="113"/>
      <c r="D18" s="953">
        <v>0.05</v>
      </c>
      <c r="E18" s="441"/>
      <c r="F18" s="559">
        <f>SUM(F13:F17)*D18</f>
        <v>0</v>
      </c>
    </row>
    <row r="19" spans="1:6">
      <c r="A19" s="967"/>
      <c r="B19" s="966"/>
      <c r="C19" s="968"/>
      <c r="D19" s="968"/>
      <c r="E19" s="1030"/>
      <c r="F19" s="1031"/>
    </row>
    <row r="20" spans="1:6" ht="13.5" thickBot="1">
      <c r="A20" s="675"/>
      <c r="B20" s="447" t="str">
        <f>$B$1&amp;" skupaj:"</f>
        <v>MIZARSKA DELA skupaj:</v>
      </c>
      <c r="C20" s="676"/>
      <c r="D20" s="969"/>
      <c r="E20" s="678">
        <v>0</v>
      </c>
      <c r="F20" s="451">
        <f>SUM(F12:F19)</f>
        <v>0</v>
      </c>
    </row>
    <row r="21" spans="1:6">
      <c r="A21" s="609"/>
      <c r="B21" s="973"/>
      <c r="C21" s="302"/>
      <c r="D21" s="302"/>
      <c r="E21" s="324"/>
      <c r="F21" s="659"/>
    </row>
  </sheetData>
  <sheetProtection selectLockedCells="1"/>
  <phoneticPr fontId="75"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Zeros="0" view="pageBreakPreview" zoomScaleNormal="100" zoomScaleSheetLayoutView="100" workbookViewId="0">
      <selection activeCell="A2" sqref="A2"/>
    </sheetView>
  </sheetViews>
  <sheetFormatPr defaultColWidth="9.140625" defaultRowHeight="12.75"/>
  <cols>
    <col min="1" max="1" width="6.28515625" style="880" customWidth="1"/>
    <col min="2" max="2" width="43.85546875" style="487" customWidth="1"/>
    <col min="3" max="3" width="4.7109375" style="488" customWidth="1"/>
    <col min="4" max="4" width="9.5703125" style="489" customWidth="1"/>
    <col min="5" max="5" width="11.5703125" style="479" customWidth="1"/>
    <col min="6" max="6" width="13" style="479" customWidth="1"/>
    <col min="7" max="16384" width="9.140625" style="34"/>
  </cols>
  <sheetData>
    <row r="1" spans="1:11">
      <c r="A1" s="854" t="s">
        <v>28</v>
      </c>
      <c r="B1" s="855" t="s">
        <v>89</v>
      </c>
      <c r="C1" s="454"/>
      <c r="D1" s="459"/>
      <c r="E1" s="856"/>
      <c r="F1" s="856"/>
    </row>
    <row r="2" spans="1:11" ht="10.5" customHeight="1">
      <c r="A2" s="854"/>
      <c r="B2" s="855"/>
      <c r="C2" s="454"/>
      <c r="D2" s="459"/>
      <c r="E2" s="856"/>
      <c r="F2" s="856"/>
    </row>
    <row r="3" spans="1:11">
      <c r="A3" s="854"/>
      <c r="B3" s="461" t="s">
        <v>42</v>
      </c>
      <c r="C3" s="454"/>
      <c r="D3" s="459"/>
      <c r="E3" s="856"/>
      <c r="F3" s="856"/>
    </row>
    <row r="4" spans="1:11" s="50" customFormat="1" ht="13.5" customHeight="1">
      <c r="A4" s="8"/>
      <c r="B4" s="845" t="s">
        <v>204</v>
      </c>
      <c r="C4" s="846"/>
      <c r="D4" s="847"/>
      <c r="E4" s="733"/>
      <c r="F4" s="733"/>
      <c r="G4" s="733"/>
      <c r="H4" s="848"/>
      <c r="I4" s="849"/>
      <c r="J4" s="848"/>
      <c r="K4" s="850"/>
    </row>
    <row r="5" spans="1:11" s="50" customFormat="1" ht="25.5">
      <c r="A5" s="8"/>
      <c r="B5" s="845" t="s">
        <v>205</v>
      </c>
      <c r="C5" s="846"/>
      <c r="D5" s="847"/>
      <c r="E5" s="733"/>
      <c r="F5" s="733"/>
      <c r="G5" s="733"/>
      <c r="H5" s="848"/>
      <c r="I5" s="849"/>
      <c r="J5" s="848"/>
      <c r="K5" s="850"/>
    </row>
    <row r="6" spans="1:11" s="50" customFormat="1" ht="51">
      <c r="A6" s="8"/>
      <c r="B6" s="845" t="s">
        <v>206</v>
      </c>
      <c r="C6" s="846"/>
      <c r="D6" s="847"/>
      <c r="E6" s="733"/>
      <c r="F6" s="733"/>
      <c r="G6" s="733"/>
      <c r="H6" s="848"/>
      <c r="I6" s="849"/>
      <c r="J6" s="848"/>
      <c r="K6" s="850"/>
    </row>
    <row r="7" spans="1:11" s="50" customFormat="1" ht="27">
      <c r="A7" s="8"/>
      <c r="B7" s="851" t="s">
        <v>207</v>
      </c>
      <c r="C7" s="846"/>
      <c r="D7" s="847"/>
      <c r="E7" s="733"/>
      <c r="F7" s="733"/>
      <c r="G7" s="733"/>
      <c r="H7" s="848"/>
      <c r="I7" s="849"/>
      <c r="J7" s="848"/>
      <c r="K7" s="850"/>
    </row>
    <row r="8" spans="1:11" s="50" customFormat="1" ht="25.5">
      <c r="A8" s="8"/>
      <c r="B8" s="368" t="s">
        <v>208</v>
      </c>
      <c r="C8" s="846"/>
      <c r="D8" s="847"/>
      <c r="E8" s="733"/>
      <c r="F8" s="733"/>
      <c r="G8" s="733"/>
      <c r="H8" s="848"/>
      <c r="I8" s="849"/>
      <c r="J8" s="848"/>
      <c r="K8" s="850"/>
    </row>
    <row r="9" spans="1:11" s="50" customFormat="1" ht="25.5">
      <c r="A9" s="8"/>
      <c r="B9" s="852" t="s">
        <v>209</v>
      </c>
      <c r="C9" s="846"/>
      <c r="D9" s="847"/>
      <c r="E9" s="733"/>
      <c r="F9" s="853"/>
      <c r="G9" s="733"/>
      <c r="H9" s="848"/>
      <c r="I9" s="849"/>
      <c r="J9" s="848"/>
      <c r="K9" s="850"/>
    </row>
    <row r="10" spans="1:11" s="50" customFormat="1" ht="51">
      <c r="A10" s="8"/>
      <c r="B10" s="978" t="s">
        <v>6</v>
      </c>
      <c r="C10" s="846"/>
      <c r="D10" s="847"/>
      <c r="E10" s="733"/>
      <c r="F10" s="733"/>
      <c r="G10" s="1004"/>
      <c r="H10" s="848"/>
      <c r="I10" s="849"/>
      <c r="J10" s="848"/>
      <c r="K10" s="850"/>
    </row>
    <row r="11" spans="1:11">
      <c r="A11" s="883"/>
      <c r="B11" s="475"/>
      <c r="C11" s="425"/>
      <c r="D11" s="477"/>
      <c r="E11" s="884"/>
      <c r="F11" s="884"/>
    </row>
    <row r="12" spans="1:11" s="254" customFormat="1">
      <c r="A12" s="31" t="s">
        <v>65</v>
      </c>
      <c r="B12" s="32" t="s">
        <v>66</v>
      </c>
      <c r="C12" s="33" t="s">
        <v>31</v>
      </c>
      <c r="D12" s="38" t="s">
        <v>67</v>
      </c>
      <c r="E12" s="39" t="s">
        <v>68</v>
      </c>
      <c r="F12" s="40" t="s">
        <v>69</v>
      </c>
      <c r="G12" s="388"/>
    </row>
    <row r="13" spans="1:11">
      <c r="A13" s="264"/>
      <c r="B13" s="404"/>
      <c r="C13" s="425"/>
      <c r="D13" s="459"/>
      <c r="E13" s="244"/>
      <c r="F13" s="244">
        <f>+D13*E13</f>
        <v>0</v>
      </c>
    </row>
    <row r="14" spans="1:11" s="94" customFormat="1">
      <c r="A14" s="332"/>
      <c r="B14" s="525" t="s">
        <v>132</v>
      </c>
      <c r="C14" s="113"/>
      <c r="D14" s="69"/>
      <c r="E14" s="310"/>
      <c r="F14" s="246"/>
      <c r="I14" s="798"/>
    </row>
    <row r="15" spans="1:11" s="62" customFormat="1">
      <c r="A15" s="74"/>
      <c r="B15" s="75"/>
      <c r="C15" s="76"/>
      <c r="D15" s="434"/>
      <c r="E15" s="36"/>
      <c r="F15" s="37"/>
    </row>
    <row r="16" spans="1:11" ht="39" customHeight="1">
      <c r="A16" s="264">
        <f>COUNT($A$13:A15)+1</f>
        <v>1</v>
      </c>
      <c r="B16" s="881" t="s">
        <v>128</v>
      </c>
      <c r="C16" s="35" t="s">
        <v>17</v>
      </c>
      <c r="D16" s="459">
        <v>76</v>
      </c>
      <c r="E16" s="244"/>
      <c r="F16" s="244">
        <f t="shared" ref="F16:F27" si="0">+D16*E16</f>
        <v>0</v>
      </c>
    </row>
    <row r="17" spans="1:9">
      <c r="A17" s="264"/>
      <c r="B17" s="404"/>
      <c r="C17" s="425"/>
      <c r="D17" s="459"/>
      <c r="E17" s="244"/>
      <c r="F17" s="244">
        <f t="shared" si="0"/>
        <v>0</v>
      </c>
    </row>
    <row r="18" spans="1:9" ht="51">
      <c r="A18" s="264">
        <f>COUNT($A$13:A17)+1</f>
        <v>2</v>
      </c>
      <c r="B18" s="927" t="s">
        <v>236</v>
      </c>
      <c r="C18" s="35" t="s">
        <v>3</v>
      </c>
      <c r="D18" s="459">
        <v>203</v>
      </c>
      <c r="E18" s="244"/>
      <c r="F18" s="244">
        <f>+D18*E18</f>
        <v>0</v>
      </c>
      <c r="I18" s="928"/>
    </row>
    <row r="19" spans="1:9">
      <c r="A19" s="264"/>
      <c r="B19" s="404">
        <v>0</v>
      </c>
      <c r="C19" s="425"/>
      <c r="D19" s="459"/>
      <c r="E19" s="244"/>
      <c r="F19" s="244">
        <f>+D19*E19</f>
        <v>0</v>
      </c>
    </row>
    <row r="20" spans="1:9" ht="51">
      <c r="A20" s="241">
        <f>COUNT($A$11:A19)+1</f>
        <v>3</v>
      </c>
      <c r="B20" s="929" t="s">
        <v>232</v>
      </c>
      <c r="C20" s="35" t="s">
        <v>17</v>
      </c>
      <c r="D20" s="459">
        <v>40</v>
      </c>
      <c r="E20" s="244"/>
      <c r="F20" s="244">
        <f t="shared" si="0"/>
        <v>0</v>
      </c>
    </row>
    <row r="21" spans="1:9" ht="12.75" customHeight="1">
      <c r="A21" s="264"/>
      <c r="B21" s="929"/>
      <c r="C21" s="35"/>
      <c r="D21" s="459"/>
      <c r="E21" s="244"/>
      <c r="F21" s="244">
        <f t="shared" si="0"/>
        <v>0</v>
      </c>
    </row>
    <row r="22" spans="1:9" ht="25.5">
      <c r="A22" s="264">
        <f>COUNT($A$13:A21)+1</f>
        <v>4</v>
      </c>
      <c r="B22" s="292" t="s">
        <v>234</v>
      </c>
      <c r="C22" s="425" t="s">
        <v>15</v>
      </c>
      <c r="D22" s="844">
        <v>24</v>
      </c>
      <c r="E22" s="442"/>
      <c r="F22" s="244">
        <f t="shared" si="0"/>
        <v>0</v>
      </c>
    </row>
    <row r="23" spans="1:9">
      <c r="A23" s="264"/>
      <c r="B23" s="647"/>
      <c r="C23" s="425"/>
      <c r="D23" s="844"/>
      <c r="E23" s="442"/>
      <c r="F23" s="244">
        <f t="shared" si="0"/>
        <v>0</v>
      </c>
    </row>
    <row r="24" spans="1:9" ht="25.5">
      <c r="A24" s="264">
        <f>COUNT($A$13:A23)+1</f>
        <v>5</v>
      </c>
      <c r="B24" s="292" t="s">
        <v>235</v>
      </c>
      <c r="C24" s="425" t="s">
        <v>15</v>
      </c>
      <c r="D24" s="844">
        <v>116</v>
      </c>
      <c r="E24" s="442"/>
      <c r="F24" s="244">
        <f t="shared" ref="F24:F25" si="1">+D24*E24</f>
        <v>0</v>
      </c>
    </row>
    <row r="25" spans="1:9">
      <c r="A25" s="264"/>
      <c r="B25" s="647"/>
      <c r="C25" s="425"/>
      <c r="D25" s="844"/>
      <c r="E25" s="442"/>
      <c r="F25" s="244">
        <f t="shared" si="1"/>
        <v>0</v>
      </c>
    </row>
    <row r="26" spans="1:9" ht="30" customHeight="1">
      <c r="A26" s="264">
        <f>COUNT($A$13:A25)+1</f>
        <v>6</v>
      </c>
      <c r="B26" s="881" t="s">
        <v>233</v>
      </c>
      <c r="C26" s="35" t="s">
        <v>17</v>
      </c>
      <c r="D26" s="459">
        <v>60</v>
      </c>
      <c r="E26" s="244"/>
      <c r="F26" s="244">
        <f t="shared" si="0"/>
        <v>0</v>
      </c>
      <c r="G26" s="88"/>
    </row>
    <row r="27" spans="1:9">
      <c r="A27" s="264"/>
      <c r="B27" s="647"/>
      <c r="C27" s="425"/>
      <c r="D27" s="844"/>
      <c r="E27" s="442"/>
      <c r="F27" s="244">
        <f t="shared" si="0"/>
        <v>0</v>
      </c>
    </row>
    <row r="28" spans="1:9" s="70" customFormat="1" ht="25.5">
      <c r="A28" s="414">
        <f>COUNT($A$3:A26)+1</f>
        <v>7</v>
      </c>
      <c r="B28" s="439" t="s">
        <v>239</v>
      </c>
      <c r="C28" s="934"/>
      <c r="D28" s="931"/>
      <c r="E28" s="932">
        <v>0</v>
      </c>
      <c r="F28" s="932"/>
    </row>
    <row r="29" spans="1:9" s="70" customFormat="1" ht="38.25">
      <c r="A29" s="414"/>
      <c r="B29" s="1005" t="s">
        <v>318</v>
      </c>
      <c r="C29" s="934"/>
      <c r="D29" s="931"/>
      <c r="E29" s="932">
        <v>0</v>
      </c>
      <c r="F29" s="932"/>
    </row>
    <row r="30" spans="1:9" s="70" customFormat="1" ht="38.25">
      <c r="A30" s="414"/>
      <c r="B30" s="1006" t="s">
        <v>237</v>
      </c>
      <c r="C30" s="934"/>
      <c r="D30" s="931"/>
      <c r="E30" s="932">
        <v>0</v>
      </c>
      <c r="F30" s="932"/>
    </row>
    <row r="31" spans="1:9" s="70" customFormat="1" ht="25.5">
      <c r="A31" s="414"/>
      <c r="B31" s="1007" t="s">
        <v>238</v>
      </c>
      <c r="C31" s="934"/>
      <c r="D31" s="492"/>
      <c r="E31" s="932">
        <v>0</v>
      </c>
      <c r="F31" s="932"/>
    </row>
    <row r="32" spans="1:9" s="70" customFormat="1" ht="63.75">
      <c r="A32" s="414"/>
      <c r="B32" s="933" t="s">
        <v>240</v>
      </c>
      <c r="C32" s="655" t="s">
        <v>3</v>
      </c>
      <c r="D32" s="492">
        <v>6</v>
      </c>
      <c r="E32" s="932"/>
      <c r="F32" s="932">
        <f>D32*E32</f>
        <v>0</v>
      </c>
    </row>
    <row r="33" spans="1:6" s="70" customFormat="1">
      <c r="A33" s="414"/>
      <c r="B33" s="933"/>
      <c r="C33" s="655"/>
      <c r="D33" s="492"/>
      <c r="E33" s="932">
        <v>0</v>
      </c>
      <c r="F33" s="932"/>
    </row>
    <row r="34" spans="1:6" s="70" customFormat="1" ht="25.5">
      <c r="A34" s="414">
        <f>COUNT($A$3:A32)+1</f>
        <v>8</v>
      </c>
      <c r="B34" s="439" t="s">
        <v>239</v>
      </c>
      <c r="C34" s="934"/>
      <c r="D34" s="931"/>
      <c r="E34" s="932">
        <v>0</v>
      </c>
      <c r="F34" s="932"/>
    </row>
    <row r="35" spans="1:6" s="70" customFormat="1" ht="38.25">
      <c r="A35" s="414"/>
      <c r="B35" s="1005" t="s">
        <v>319</v>
      </c>
      <c r="C35" s="934"/>
      <c r="D35" s="931"/>
      <c r="E35" s="932">
        <v>0</v>
      </c>
      <c r="F35" s="932"/>
    </row>
    <row r="36" spans="1:6" s="70" customFormat="1" ht="38.25">
      <c r="A36" s="414"/>
      <c r="B36" s="1006" t="s">
        <v>237</v>
      </c>
      <c r="C36" s="934"/>
      <c r="D36" s="931"/>
      <c r="E36" s="932">
        <v>0</v>
      </c>
      <c r="F36" s="932"/>
    </row>
    <row r="37" spans="1:6" s="70" customFormat="1" ht="25.5">
      <c r="A37" s="414"/>
      <c r="B37" s="1007" t="s">
        <v>238</v>
      </c>
      <c r="C37" s="934"/>
      <c r="D37" s="492"/>
      <c r="E37" s="932">
        <v>0</v>
      </c>
      <c r="F37" s="932"/>
    </row>
    <row r="38" spans="1:6" s="70" customFormat="1" ht="63.75">
      <c r="A38" s="414"/>
      <c r="B38" s="933" t="s">
        <v>240</v>
      </c>
      <c r="C38" s="655" t="s">
        <v>3</v>
      </c>
      <c r="D38" s="492">
        <v>3</v>
      </c>
      <c r="E38" s="932"/>
      <c r="F38" s="932">
        <f>D38*E38</f>
        <v>0</v>
      </c>
    </row>
    <row r="39" spans="1:6" s="70" customFormat="1">
      <c r="A39" s="414"/>
      <c r="B39" s="933"/>
      <c r="C39" s="655"/>
      <c r="D39" s="492"/>
      <c r="E39" s="932">
        <v>0</v>
      </c>
      <c r="F39" s="932"/>
    </row>
    <row r="40" spans="1:6">
      <c r="A40" s="264">
        <f>COUNT($A$13:A39)+1</f>
        <v>9</v>
      </c>
      <c r="B40" s="876" t="s">
        <v>90</v>
      </c>
      <c r="C40" s="882"/>
      <c r="D40" s="844"/>
      <c r="E40" s="442"/>
      <c r="F40" s="244">
        <f>+D40*E40</f>
        <v>0</v>
      </c>
    </row>
    <row r="41" spans="1:6">
      <c r="A41" s="264"/>
      <c r="B41" s="876" t="s">
        <v>91</v>
      </c>
      <c r="C41" s="882" t="s">
        <v>22</v>
      </c>
      <c r="D41" s="844">
        <v>10</v>
      </c>
      <c r="E41" s="442"/>
      <c r="F41" s="244">
        <f>+D41*E41</f>
        <v>0</v>
      </c>
    </row>
    <row r="42" spans="1:6">
      <c r="A42" s="264"/>
      <c r="B42" s="876"/>
      <c r="C42" s="882"/>
      <c r="D42" s="844"/>
      <c r="E42" s="442"/>
      <c r="F42" s="244"/>
    </row>
    <row r="43" spans="1:6" s="94" customFormat="1">
      <c r="A43" s="332"/>
      <c r="B43" s="525" t="s">
        <v>160</v>
      </c>
      <c r="C43" s="113"/>
      <c r="D43" s="69"/>
      <c r="E43" s="310"/>
      <c r="F43" s="246"/>
    </row>
    <row r="44" spans="1:6" s="94" customFormat="1">
      <c r="A44" s="332"/>
      <c r="B44" s="333"/>
      <c r="C44" s="113"/>
      <c r="D44" s="69"/>
      <c r="E44" s="310"/>
      <c r="F44" s="246"/>
    </row>
    <row r="45" spans="1:6" ht="38.25">
      <c r="A45" s="264">
        <f>COUNT($A$13:A44)+1</f>
        <v>10</v>
      </c>
      <c r="B45" s="881" t="s">
        <v>218</v>
      </c>
      <c r="C45" s="35" t="s">
        <v>3</v>
      </c>
      <c r="D45" s="459">
        <v>17</v>
      </c>
      <c r="E45" s="244"/>
      <c r="F45" s="244">
        <f>+D45*E45</f>
        <v>0</v>
      </c>
    </row>
    <row r="46" spans="1:6">
      <c r="A46" s="264"/>
      <c r="B46" s="404"/>
      <c r="C46" s="425"/>
      <c r="D46" s="459"/>
      <c r="E46" s="244"/>
      <c r="F46" s="244">
        <f>+D46*E46</f>
        <v>0</v>
      </c>
    </row>
    <row r="47" spans="1:6" s="70" customFormat="1">
      <c r="A47" s="609"/>
      <c r="C47" s="90"/>
      <c r="D47" s="574"/>
      <c r="E47" s="568"/>
      <c r="F47" s="244">
        <f>+D47*E47</f>
        <v>0</v>
      </c>
    </row>
    <row r="48" spans="1:6" s="67" customFormat="1">
      <c r="A48" s="609">
        <f>COUNT($A$11:A47)+1</f>
        <v>11</v>
      </c>
      <c r="B48" s="572" t="s">
        <v>64</v>
      </c>
      <c r="C48" s="425"/>
      <c r="D48" s="455">
        <v>0.05</v>
      </c>
      <c r="E48" s="441"/>
      <c r="F48" s="442">
        <f>SUM(F13:F47)*D48</f>
        <v>0</v>
      </c>
    </row>
    <row r="49" spans="1:6">
      <c r="A49" s="875"/>
      <c r="B49" s="876"/>
      <c r="C49" s="877"/>
      <c r="D49" s="878"/>
      <c r="E49" s="879"/>
      <c r="F49" s="879"/>
    </row>
    <row r="50" spans="1:6" s="70" customFormat="1" ht="13.5" thickBot="1">
      <c r="A50" s="446"/>
      <c r="B50" s="447" t="str">
        <f>$B$1&amp;" skupaj:"</f>
        <v>SLIKOPLESKARSKA DELA skupaj:</v>
      </c>
      <c r="C50" s="448"/>
      <c r="D50" s="482"/>
      <c r="E50" s="450"/>
      <c r="F50" s="451">
        <f>SUM(F13:F49)</f>
        <v>0</v>
      </c>
    </row>
    <row r="52" spans="1:6">
      <c r="A52" s="875"/>
      <c r="B52" s="404"/>
      <c r="C52" s="425"/>
      <c r="D52" s="459"/>
      <c r="E52" s="244"/>
      <c r="F52" s="244"/>
    </row>
    <row r="53" spans="1:6" s="88" customFormat="1">
      <c r="A53" s="1008"/>
      <c r="B53" s="1004"/>
      <c r="C53" s="1009"/>
      <c r="D53" s="1010"/>
      <c r="E53" s="1011"/>
      <c r="F53" s="681"/>
    </row>
    <row r="54" spans="1:6" s="88" customFormat="1">
      <c r="A54" s="1008"/>
      <c r="B54" s="275"/>
      <c r="C54" s="1012"/>
      <c r="D54" s="1010"/>
      <c r="E54" s="1011"/>
      <c r="F54" s="681"/>
    </row>
    <row r="55" spans="1:6" s="88" customFormat="1">
      <c r="A55" s="1008"/>
      <c r="B55" s="275"/>
      <c r="C55" s="1009"/>
      <c r="D55" s="1010"/>
      <c r="E55" s="1011"/>
      <c r="F55" s="681"/>
    </row>
    <row r="56" spans="1:6" s="88" customFormat="1">
      <c r="A56" s="1008"/>
      <c r="B56" s="275"/>
      <c r="C56" s="1012"/>
      <c r="D56" s="1010"/>
      <c r="E56" s="1011"/>
      <c r="F56" s="681"/>
    </row>
    <row r="57" spans="1:6" s="88" customFormat="1">
      <c r="A57" s="1008"/>
      <c r="B57" s="275"/>
      <c r="C57" s="1009"/>
      <c r="D57" s="1010"/>
      <c r="E57" s="1011"/>
      <c r="F57" s="681"/>
    </row>
    <row r="58" spans="1:6" s="88" customFormat="1">
      <c r="A58" s="1008"/>
      <c r="B58" s="275"/>
      <c r="C58" s="1012"/>
      <c r="D58" s="1010"/>
      <c r="E58" s="1011"/>
      <c r="F58" s="681"/>
    </row>
    <row r="59" spans="1:6" s="88" customFormat="1">
      <c r="A59" s="1008"/>
      <c r="B59" s="1013"/>
      <c r="C59" s="1009"/>
      <c r="D59" s="1010"/>
      <c r="E59" s="1011"/>
      <c r="F59" s="681"/>
    </row>
    <row r="60" spans="1:6" s="88" customFormat="1">
      <c r="A60" s="1008"/>
      <c r="B60" s="1014"/>
      <c r="C60" s="1012"/>
      <c r="D60" s="1010"/>
      <c r="E60" s="1011"/>
      <c r="F60" s="681"/>
    </row>
    <row r="61" spans="1:6" s="88" customFormat="1">
      <c r="A61" s="1008"/>
      <c r="B61" s="1014"/>
      <c r="C61" s="1012"/>
      <c r="D61" s="1010"/>
      <c r="E61" s="1011"/>
      <c r="F61" s="681"/>
    </row>
    <row r="62" spans="1:6" s="88" customFormat="1" ht="13.5" customHeight="1">
      <c r="A62" s="1008"/>
      <c r="B62" s="1014"/>
      <c r="C62" s="1012"/>
      <c r="D62" s="1010"/>
      <c r="E62" s="1011"/>
      <c r="F62" s="681"/>
    </row>
    <row r="63" spans="1:6" s="88" customFormat="1">
      <c r="A63" s="1008"/>
      <c r="B63" s="1014"/>
      <c r="C63" s="1012"/>
      <c r="D63" s="1010"/>
      <c r="E63" s="1011"/>
      <c r="F63" s="681"/>
    </row>
    <row r="64" spans="1:6" s="564" customFormat="1">
      <c r="A64" s="1008"/>
      <c r="B64" s="1014"/>
      <c r="C64" s="1012"/>
      <c r="D64" s="1010"/>
      <c r="E64" s="1011"/>
      <c r="F64" s="1015"/>
    </row>
    <row r="65" spans="1:6" s="474" customFormat="1">
      <c r="A65" s="1016"/>
      <c r="B65" s="570"/>
      <c r="C65" s="703"/>
      <c r="D65" s="82"/>
      <c r="E65" s="694"/>
      <c r="F65" s="82"/>
    </row>
    <row r="66" spans="1:6" s="474" customFormat="1">
      <c r="A66" s="1016"/>
      <c r="B66" s="570"/>
      <c r="C66" s="703"/>
      <c r="D66" s="82"/>
      <c r="E66" s="694"/>
      <c r="F66" s="82"/>
    </row>
    <row r="67" spans="1:6" s="474" customFormat="1">
      <c r="A67" s="1016"/>
      <c r="B67" s="570"/>
      <c r="C67" s="703"/>
      <c r="D67" s="82"/>
      <c r="E67" s="694"/>
      <c r="F67" s="82"/>
    </row>
    <row r="68" spans="1:6" s="474" customFormat="1">
      <c r="A68" s="1016"/>
      <c r="B68" s="570"/>
      <c r="C68" s="703"/>
      <c r="D68" s="82"/>
      <c r="E68" s="694"/>
      <c r="F68" s="82"/>
    </row>
    <row r="69" spans="1:6" s="474" customFormat="1">
      <c r="A69" s="1016"/>
      <c r="B69" s="570"/>
      <c r="C69" s="703"/>
      <c r="D69" s="82"/>
      <c r="E69" s="694"/>
      <c r="F69" s="82"/>
    </row>
    <row r="70" spans="1:6" s="474" customFormat="1">
      <c r="A70" s="1016"/>
      <c r="B70" s="570"/>
      <c r="C70" s="703"/>
      <c r="D70" s="82"/>
      <c r="E70" s="694"/>
      <c r="F70" s="82"/>
    </row>
    <row r="71" spans="1:6" s="474" customFormat="1">
      <c r="A71" s="1016"/>
      <c r="B71" s="570"/>
      <c r="C71" s="703"/>
      <c r="D71" s="82"/>
      <c r="E71" s="694"/>
      <c r="F71" s="82"/>
    </row>
    <row r="72" spans="1:6" s="474" customFormat="1">
      <c r="A72" s="1016"/>
      <c r="B72" s="570"/>
      <c r="C72" s="703"/>
      <c r="D72" s="82"/>
      <c r="E72" s="694"/>
      <c r="F72" s="82"/>
    </row>
    <row r="73" spans="1:6" s="474" customFormat="1">
      <c r="A73" s="1016"/>
      <c r="B73" s="570"/>
      <c r="C73" s="703"/>
      <c r="D73" s="82"/>
      <c r="E73" s="694"/>
      <c r="F73" s="82"/>
    </row>
    <row r="74" spans="1:6" s="474" customFormat="1">
      <c r="A74" s="1016"/>
      <c r="B74" s="570"/>
      <c r="C74" s="703"/>
      <c r="D74" s="82"/>
      <c r="E74" s="694"/>
      <c r="F74" s="82"/>
    </row>
    <row r="75" spans="1:6" s="474" customFormat="1">
      <c r="A75" s="1016"/>
      <c r="B75" s="570"/>
      <c r="C75" s="703"/>
      <c r="D75" s="82"/>
      <c r="E75" s="694"/>
      <c r="F75" s="82"/>
    </row>
    <row r="76" spans="1:6" s="474" customFormat="1">
      <c r="A76" s="1016"/>
      <c r="B76" s="570"/>
      <c r="C76" s="703"/>
      <c r="D76" s="82"/>
      <c r="E76" s="694"/>
      <c r="F76" s="82"/>
    </row>
    <row r="77" spans="1:6" s="474" customFormat="1">
      <c r="A77" s="1016"/>
      <c r="B77" s="570"/>
      <c r="C77" s="703"/>
      <c r="D77" s="82"/>
      <c r="E77" s="694"/>
      <c r="F77" s="82"/>
    </row>
    <row r="78" spans="1:6" s="474" customFormat="1">
      <c r="A78" s="1016"/>
      <c r="B78" s="570"/>
      <c r="C78" s="703"/>
      <c r="D78" s="82"/>
      <c r="E78" s="694"/>
      <c r="F78" s="82"/>
    </row>
    <row r="79" spans="1:6" s="474" customFormat="1">
      <c r="A79" s="1016"/>
      <c r="B79" s="570"/>
      <c r="C79" s="703"/>
      <c r="D79" s="82"/>
      <c r="E79" s="694"/>
      <c r="F79" s="82"/>
    </row>
    <row r="80" spans="1:6" s="474" customFormat="1">
      <c r="A80" s="1016"/>
      <c r="B80" s="570"/>
      <c r="C80" s="703"/>
      <c r="D80" s="82"/>
      <c r="E80" s="694"/>
      <c r="F80" s="82"/>
    </row>
    <row r="81" spans="1:6" s="474" customFormat="1">
      <c r="A81" s="1016"/>
      <c r="B81" s="570"/>
      <c r="C81" s="703"/>
      <c r="D81" s="82"/>
      <c r="E81" s="694"/>
      <c r="F81" s="82"/>
    </row>
    <row r="82" spans="1:6" s="474" customFormat="1">
      <c r="A82" s="1016"/>
      <c r="B82" s="570"/>
      <c r="C82" s="703"/>
      <c r="D82" s="82"/>
      <c r="E82" s="694"/>
      <c r="F82" s="82"/>
    </row>
    <row r="83" spans="1:6" s="474" customFormat="1">
      <c r="A83" s="1016"/>
      <c r="B83" s="570"/>
      <c r="C83" s="703"/>
      <c r="D83" s="82"/>
      <c r="E83" s="694"/>
      <c r="F83" s="82"/>
    </row>
    <row r="84" spans="1:6" s="474" customFormat="1">
      <c r="A84" s="1016"/>
      <c r="B84" s="323"/>
      <c r="C84" s="703"/>
      <c r="D84" s="1017"/>
      <c r="E84" s="694"/>
      <c r="F84" s="82"/>
    </row>
    <row r="85" spans="1:6" s="474" customFormat="1">
      <c r="A85" s="1016"/>
      <c r="B85" s="323"/>
      <c r="C85" s="703"/>
      <c r="D85" s="82"/>
      <c r="E85" s="694"/>
      <c r="F85" s="82"/>
    </row>
    <row r="86" spans="1:6" s="474" customFormat="1">
      <c r="A86" s="1016"/>
      <c r="B86" s="705"/>
      <c r="C86" s="703"/>
      <c r="D86" s="82"/>
      <c r="E86" s="694"/>
      <c r="F86" s="82"/>
    </row>
    <row r="87" spans="1:6" s="474" customFormat="1">
      <c r="A87" s="1016"/>
      <c r="B87" s="705"/>
      <c r="C87" s="703"/>
      <c r="D87" s="82"/>
      <c r="E87" s="694"/>
      <c r="F87" s="82"/>
    </row>
    <row r="88" spans="1:6" s="474" customFormat="1">
      <c r="A88" s="1016"/>
      <c r="B88" s="705"/>
      <c r="C88" s="703"/>
      <c r="D88" s="1017"/>
      <c r="E88" s="694"/>
      <c r="F88" s="82"/>
    </row>
    <row r="89" spans="1:6" s="474" customFormat="1">
      <c r="A89" s="1016"/>
      <c r="B89" s="323"/>
      <c r="C89" s="703"/>
      <c r="D89" s="82"/>
      <c r="E89" s="694"/>
      <c r="F89" s="82"/>
    </row>
    <row r="90" spans="1:6" s="474" customFormat="1">
      <c r="A90" s="1016"/>
      <c r="B90" s="1018"/>
      <c r="C90" s="703"/>
      <c r="D90" s="82"/>
      <c r="E90" s="1019"/>
      <c r="F90" s="82"/>
    </row>
    <row r="91" spans="1:6" s="474" customFormat="1">
      <c r="A91" s="1016"/>
      <c r="B91" s="1020"/>
      <c r="C91" s="703"/>
      <c r="D91" s="82"/>
      <c r="E91" s="694"/>
      <c r="F91" s="82"/>
    </row>
    <row r="92" spans="1:6" s="474" customFormat="1">
      <c r="A92" s="1016"/>
      <c r="B92" s="1020"/>
      <c r="C92" s="703"/>
      <c r="D92" s="82"/>
      <c r="E92" s="694"/>
      <c r="F92" s="82"/>
    </row>
    <row r="93" spans="1:6" s="474" customFormat="1">
      <c r="A93" s="1016"/>
      <c r="B93" s="323"/>
      <c r="C93" s="703"/>
      <c r="D93" s="82"/>
      <c r="E93" s="694"/>
      <c r="F93" s="82"/>
    </row>
    <row r="94" spans="1:6" s="474" customFormat="1">
      <c r="A94" s="1021"/>
      <c r="B94" s="570"/>
      <c r="C94" s="458"/>
      <c r="D94" s="445"/>
      <c r="E94" s="1022"/>
      <c r="F94" s="445"/>
    </row>
    <row r="95" spans="1:6" s="474" customFormat="1">
      <c r="A95" s="1021"/>
      <c r="B95" s="570"/>
      <c r="C95" s="458"/>
      <c r="D95" s="445"/>
      <c r="E95" s="1022"/>
      <c r="F95" s="445"/>
    </row>
    <row r="96" spans="1:6" s="474" customFormat="1">
      <c r="A96" s="1023"/>
      <c r="B96" s="1024"/>
      <c r="C96" s="703"/>
      <c r="D96" s="82"/>
      <c r="E96" s="694"/>
      <c r="F96" s="82"/>
    </row>
    <row r="97" spans="1:6" s="474" customFormat="1">
      <c r="A97" s="1023"/>
      <c r="B97" s="323"/>
      <c r="C97" s="703"/>
      <c r="D97" s="82"/>
      <c r="E97" s="694"/>
      <c r="F97" s="82"/>
    </row>
    <row r="98" spans="1:6" s="474" customFormat="1">
      <c r="A98" s="1023"/>
      <c r="B98" s="1025"/>
      <c r="C98" s="703"/>
      <c r="D98" s="82"/>
      <c r="E98" s="694"/>
      <c r="F98" s="82"/>
    </row>
    <row r="99" spans="1:6" s="474" customFormat="1">
      <c r="A99" s="1016"/>
      <c r="B99" s="705"/>
      <c r="C99" s="703"/>
      <c r="D99" s="82"/>
      <c r="E99" s="694"/>
      <c r="F99" s="82"/>
    </row>
    <row r="100" spans="1:6" s="474" customFormat="1">
      <c r="A100" s="1016"/>
      <c r="B100" s="1026"/>
      <c r="C100" s="703"/>
      <c r="D100" s="1027"/>
      <c r="E100" s="1028"/>
      <c r="F100" s="82"/>
    </row>
    <row r="101" spans="1:6" s="474" customFormat="1">
      <c r="A101" s="1016"/>
      <c r="B101" s="1026"/>
      <c r="C101" s="703"/>
      <c r="D101" s="82"/>
      <c r="E101" s="694"/>
      <c r="F101" s="82"/>
    </row>
    <row r="102" spans="1:6" s="474" customFormat="1">
      <c r="A102" s="1016"/>
      <c r="B102" s="323"/>
      <c r="C102" s="703"/>
      <c r="D102" s="82"/>
      <c r="E102" s="694"/>
      <c r="F102" s="82"/>
    </row>
    <row r="103" spans="1:6" s="474" customFormat="1">
      <c r="A103" s="1016"/>
      <c r="B103" s="323"/>
      <c r="C103" s="703"/>
      <c r="D103" s="82"/>
      <c r="E103" s="694"/>
      <c r="F103" s="82"/>
    </row>
    <row r="104" spans="1:6" s="474" customFormat="1">
      <c r="A104" s="1016"/>
      <c r="B104" s="323"/>
      <c r="C104" s="703"/>
      <c r="D104" s="82"/>
      <c r="E104" s="694"/>
      <c r="F104" s="82"/>
    </row>
    <row r="105" spans="1:6" s="474" customFormat="1">
      <c r="A105" s="1016"/>
      <c r="B105" s="323"/>
      <c r="C105" s="703"/>
      <c r="D105" s="82"/>
      <c r="E105" s="694"/>
      <c r="F105" s="82"/>
    </row>
    <row r="106" spans="1:6" s="474" customFormat="1">
      <c r="A106" s="1016"/>
      <c r="B106" s="323"/>
      <c r="C106" s="703"/>
      <c r="D106" s="82"/>
      <c r="E106" s="694"/>
      <c r="F106" s="82"/>
    </row>
    <row r="107" spans="1:6" s="474" customFormat="1">
      <c r="A107" s="1016"/>
      <c r="B107" s="323"/>
      <c r="C107" s="703"/>
      <c r="D107" s="82"/>
      <c r="E107" s="694"/>
      <c r="F107" s="82"/>
    </row>
    <row r="108" spans="1:6" s="474" customFormat="1">
      <c r="A108" s="1016"/>
      <c r="B108" s="323"/>
      <c r="C108" s="703"/>
      <c r="D108" s="82"/>
      <c r="E108" s="694"/>
      <c r="F108" s="82"/>
    </row>
  </sheetData>
  <sheetProtection selectLockedCells="1"/>
  <phoneticPr fontId="4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Zeros="0" view="pageBreakPreview" zoomScaleNormal="100" zoomScaleSheetLayoutView="100" workbookViewId="0">
      <selection activeCell="I8" sqref="I8"/>
    </sheetView>
  </sheetViews>
  <sheetFormatPr defaultColWidth="9.140625" defaultRowHeight="12.75"/>
  <cols>
    <col min="1" max="1" width="6.140625" style="486" customWidth="1"/>
    <col min="2" max="2" width="43.85546875" style="580" customWidth="1"/>
    <col min="3" max="3" width="4.7109375" style="305" customWidth="1"/>
    <col min="4" max="4" width="9.5703125" style="489" customWidth="1"/>
    <col min="5" max="5" width="11.5703125" style="568" customWidth="1"/>
    <col min="6" max="6" width="13.5703125" style="568" customWidth="1"/>
    <col min="7" max="16384" width="9.140625" style="70"/>
  </cols>
  <sheetData>
    <row r="1" spans="1:7" s="88" customFormat="1">
      <c r="A1" s="549" t="s">
        <v>344</v>
      </c>
      <c r="B1" s="550" t="s">
        <v>23</v>
      </c>
      <c r="C1" s="551"/>
      <c r="D1" s="552"/>
      <c r="E1" s="553"/>
      <c r="F1" s="553"/>
    </row>
    <row r="2" spans="1:7" s="88" customFormat="1">
      <c r="A2" s="549"/>
      <c r="B2" s="453"/>
      <c r="C2" s="454"/>
      <c r="D2" s="302"/>
      <c r="E2" s="554"/>
      <c r="F2" s="554"/>
    </row>
    <row r="3" spans="1:7" s="88" customFormat="1">
      <c r="A3" s="549"/>
      <c r="B3" s="555" t="s">
        <v>42</v>
      </c>
      <c r="C3" s="454"/>
      <c r="D3" s="302"/>
      <c r="E3" s="554"/>
      <c r="F3" s="554"/>
    </row>
    <row r="4" spans="1:7" s="88" customFormat="1" ht="51">
      <c r="A4" s="549"/>
      <c r="B4" s="556" t="s">
        <v>6</v>
      </c>
      <c r="C4" s="557"/>
      <c r="D4" s="558"/>
      <c r="E4" s="559"/>
      <c r="F4" s="559"/>
    </row>
    <row r="5" spans="1:7" s="564" customFormat="1">
      <c r="A5" s="31" t="s">
        <v>65</v>
      </c>
      <c r="B5" s="560" t="s">
        <v>66</v>
      </c>
      <c r="C5" s="561" t="s">
        <v>31</v>
      </c>
      <c r="D5" s="38" t="s">
        <v>67</v>
      </c>
      <c r="E5" s="562" t="s">
        <v>68</v>
      </c>
      <c r="F5" s="563" t="s">
        <v>69</v>
      </c>
      <c r="G5" s="89"/>
    </row>
    <row r="6" spans="1:7" s="88" customFormat="1">
      <c r="A6" s="565"/>
      <c r="B6" s="453"/>
      <c r="C6" s="375"/>
      <c r="D6" s="302"/>
      <c r="E6" s="79"/>
      <c r="F6" s="559"/>
    </row>
    <row r="7" spans="1:7" ht="25.5">
      <c r="A7" s="264">
        <f>COUNT($A$1:A6)+1</f>
        <v>1</v>
      </c>
      <c r="B7" s="439" t="s">
        <v>71</v>
      </c>
      <c r="C7" s="375"/>
      <c r="D7" s="302"/>
      <c r="E7" s="79"/>
      <c r="F7" s="567">
        <f t="shared" ref="F7:F9" si="0">D7*E7</f>
        <v>0</v>
      </c>
    </row>
    <row r="8" spans="1:7" s="314" customFormat="1">
      <c r="A8" s="241"/>
      <c r="B8" s="1054" t="s">
        <v>203</v>
      </c>
      <c r="C8" s="110" t="s">
        <v>41</v>
      </c>
      <c r="D8" s="313">
        <v>2</v>
      </c>
      <c r="E8" s="269"/>
      <c r="F8" s="258">
        <f>+E8*D8</f>
        <v>0</v>
      </c>
    </row>
    <row r="9" spans="1:7" ht="14.25" customHeight="1">
      <c r="A9" s="264"/>
      <c r="B9" s="569"/>
      <c r="C9" s="90"/>
      <c r="D9" s="302"/>
      <c r="F9" s="567">
        <f t="shared" si="0"/>
        <v>0</v>
      </c>
    </row>
    <row r="10" spans="1:7" s="34" customFormat="1" ht="51">
      <c r="A10" s="264">
        <f>COUNT($A$1:A9)+1</f>
        <v>2</v>
      </c>
      <c r="B10" s="570" t="s">
        <v>109</v>
      </c>
      <c r="C10" s="571" t="s">
        <v>3</v>
      </c>
      <c r="D10" s="459">
        <v>300</v>
      </c>
      <c r="E10" s="445"/>
      <c r="F10" s="567">
        <f>D10*E10</f>
        <v>0</v>
      </c>
    </row>
    <row r="11" spans="1:7" s="34" customFormat="1">
      <c r="A11" s="264"/>
      <c r="B11" s="570"/>
      <c r="C11" s="571"/>
      <c r="D11" s="459"/>
      <c r="E11" s="445"/>
      <c r="F11" s="567"/>
    </row>
    <row r="12" spans="1:7" s="88" customFormat="1" ht="51">
      <c r="A12" s="264">
        <f>COUNT($A$1:A11)+1</f>
        <v>3</v>
      </c>
      <c r="B12" s="906" t="s">
        <v>222</v>
      </c>
      <c r="C12" s="375" t="s">
        <v>15</v>
      </c>
      <c r="D12" s="552">
        <v>28</v>
      </c>
      <c r="E12" s="79"/>
      <c r="F12" s="244">
        <f>D12*E12</f>
        <v>0</v>
      </c>
    </row>
    <row r="13" spans="1:7" s="88" customFormat="1">
      <c r="A13" s="905"/>
      <c r="B13" s="906"/>
      <c r="C13" s="375"/>
      <c r="D13" s="552"/>
      <c r="E13" s="79"/>
      <c r="F13" s="244">
        <f t="shared" ref="F13:F15" si="1">D13*E13</f>
        <v>0</v>
      </c>
    </row>
    <row r="14" spans="1:7" s="88" customFormat="1" ht="25.5">
      <c r="A14" s="264">
        <f>COUNT($A$1:A13)+1</f>
        <v>4</v>
      </c>
      <c r="B14" s="906" t="s">
        <v>221</v>
      </c>
      <c r="C14" s="375" t="s">
        <v>15</v>
      </c>
      <c r="D14" s="552">
        <v>28</v>
      </c>
      <c r="E14" s="79"/>
      <c r="F14" s="244">
        <f t="shared" si="1"/>
        <v>0</v>
      </c>
    </row>
    <row r="15" spans="1:7" s="88" customFormat="1">
      <c r="A15" s="905"/>
      <c r="B15" s="300"/>
      <c r="C15" s="375"/>
      <c r="D15" s="552"/>
      <c r="E15" s="79"/>
      <c r="F15" s="244">
        <f t="shared" si="1"/>
        <v>0</v>
      </c>
    </row>
    <row r="16" spans="1:7" s="88" customFormat="1" ht="30.75" customHeight="1">
      <c r="A16" s="264">
        <f>COUNT($A$1:A15)+1</f>
        <v>5</v>
      </c>
      <c r="B16" s="907" t="s">
        <v>314</v>
      </c>
      <c r="C16" s="375" t="s">
        <v>3</v>
      </c>
      <c r="D16" s="552">
        <v>40</v>
      </c>
      <c r="E16" s="79"/>
      <c r="F16" s="244">
        <f t="shared" ref="F16" si="2">D16*E16</f>
        <v>0</v>
      </c>
    </row>
    <row r="17" spans="1:9" s="67" customFormat="1">
      <c r="A17" s="264"/>
      <c r="B17" s="440"/>
      <c r="C17" s="425"/>
      <c r="D17" s="483"/>
      <c r="E17" s="441"/>
      <c r="F17" s="442"/>
    </row>
    <row r="18" spans="1:9" s="67" customFormat="1">
      <c r="A18" s="264">
        <f>COUNT($A$1:A17)+1</f>
        <v>6</v>
      </c>
      <c r="B18" s="572" t="s">
        <v>64</v>
      </c>
      <c r="C18" s="425"/>
      <c r="D18" s="455">
        <v>0.05</v>
      </c>
      <c r="E18" s="441"/>
      <c r="F18" s="442">
        <f>SUM(F7:F17)*D18</f>
        <v>0</v>
      </c>
    </row>
    <row r="19" spans="1:9">
      <c r="A19" s="573"/>
      <c r="B19" s="70"/>
      <c r="C19" s="90"/>
      <c r="D19" s="574"/>
    </row>
    <row r="20" spans="1:9" ht="13.5" thickBot="1">
      <c r="A20" s="446"/>
      <c r="B20" s="447" t="str">
        <f>$B$1&amp;" skupaj:"</f>
        <v>RAZNA DELA skupaj:</v>
      </c>
      <c r="C20" s="448"/>
      <c r="D20" s="482"/>
      <c r="E20" s="450"/>
      <c r="F20" s="451">
        <f>SUM(F7:F18)</f>
        <v>0</v>
      </c>
    </row>
    <row r="22" spans="1:9" s="314" customFormat="1">
      <c r="A22" s="241"/>
      <c r="B22" s="274"/>
      <c r="C22" s="312"/>
      <c r="D22" s="313"/>
      <c r="E22" s="269"/>
      <c r="F22" s="258"/>
    </row>
    <row r="23" spans="1:9" s="314" customFormat="1">
      <c r="A23" s="241"/>
      <c r="B23" s="315"/>
      <c r="C23" s="312"/>
      <c r="D23" s="313"/>
      <c r="E23" s="269"/>
      <c r="F23" s="258"/>
    </row>
    <row r="24" spans="1:9">
      <c r="A24" s="264"/>
      <c r="B24" s="204"/>
      <c r="C24" s="180"/>
      <c r="D24" s="179"/>
      <c r="E24" s="176"/>
      <c r="F24" s="567"/>
      <c r="I24" s="747"/>
    </row>
    <row r="25" spans="1:9">
      <c r="A25" s="264"/>
      <c r="B25" s="204"/>
      <c r="C25" s="180"/>
      <c r="D25" s="179"/>
      <c r="E25" s="182"/>
      <c r="F25" s="567"/>
    </row>
    <row r="26" spans="1:9" ht="14.25" customHeight="1">
      <c r="A26" s="264"/>
      <c r="B26" s="569"/>
      <c r="C26" s="90"/>
      <c r="D26" s="302"/>
      <c r="F26" s="567"/>
    </row>
    <row r="27" spans="1:9" s="94" customFormat="1">
      <c r="A27" s="241"/>
      <c r="B27" s="316"/>
      <c r="C27" s="309"/>
      <c r="D27" s="317"/>
      <c r="E27" s="310"/>
      <c r="F27" s="258"/>
    </row>
    <row r="28" spans="1:9" s="88" customFormat="1">
      <c r="A28" s="241"/>
      <c r="B28" s="274"/>
      <c r="C28" s="312"/>
      <c r="D28" s="318"/>
      <c r="E28" s="282"/>
      <c r="F28" s="258"/>
    </row>
    <row r="29" spans="1:9" s="88" customFormat="1">
      <c r="A29" s="241"/>
      <c r="B29" s="274"/>
      <c r="C29" s="312"/>
      <c r="D29" s="318"/>
      <c r="E29" s="282"/>
      <c r="F29" s="258"/>
    </row>
    <row r="30" spans="1:9" s="88" customFormat="1">
      <c r="A30" s="241"/>
      <c r="B30" s="319"/>
      <c r="C30" s="312"/>
      <c r="D30" s="318"/>
      <c r="E30" s="282"/>
      <c r="F30" s="258"/>
    </row>
    <row r="31" spans="1:9" s="88" customFormat="1">
      <c r="A31" s="241"/>
      <c r="B31" s="319"/>
      <c r="C31" s="312"/>
      <c r="D31" s="318"/>
      <c r="E31" s="282"/>
      <c r="F31" s="258"/>
    </row>
    <row r="32" spans="1:9" s="88" customFormat="1">
      <c r="A32" s="241"/>
      <c r="B32" s="319"/>
      <c r="C32" s="312"/>
      <c r="D32" s="318"/>
      <c r="E32" s="282"/>
      <c r="F32" s="258"/>
    </row>
    <row r="33" spans="1:6" s="88" customFormat="1">
      <c r="A33" s="241"/>
      <c r="B33" s="319"/>
      <c r="C33" s="312"/>
      <c r="D33" s="318"/>
      <c r="E33" s="282"/>
      <c r="F33" s="258"/>
    </row>
    <row r="34" spans="1:6" s="88" customFormat="1">
      <c r="A34" s="241"/>
      <c r="B34" s="319"/>
      <c r="C34" s="320"/>
      <c r="D34" s="318"/>
      <c r="E34" s="282"/>
      <c r="F34" s="258"/>
    </row>
    <row r="35" spans="1:6" s="88" customFormat="1">
      <c r="A35" s="241"/>
      <c r="B35" s="321"/>
      <c r="C35" s="312"/>
      <c r="D35" s="318"/>
      <c r="E35" s="282"/>
      <c r="F35" s="258"/>
    </row>
    <row r="36" spans="1:6" s="88" customFormat="1">
      <c r="A36" s="241"/>
      <c r="B36" s="319"/>
      <c r="C36" s="320"/>
      <c r="D36" s="318"/>
      <c r="E36" s="282"/>
      <c r="F36" s="258"/>
    </row>
    <row r="37" spans="1:6" s="88" customFormat="1">
      <c r="A37" s="241"/>
      <c r="B37" s="319"/>
      <c r="C37" s="320"/>
      <c r="D37" s="318"/>
      <c r="E37" s="282"/>
      <c r="F37" s="258"/>
    </row>
    <row r="38" spans="1:6" s="88" customFormat="1">
      <c r="A38" s="241"/>
      <c r="B38" s="319"/>
      <c r="C38" s="320"/>
      <c r="D38" s="318"/>
      <c r="E38" s="282"/>
      <c r="F38" s="258"/>
    </row>
    <row r="39" spans="1:6" s="88" customFormat="1">
      <c r="A39" s="241"/>
      <c r="B39" s="319"/>
      <c r="C39" s="320"/>
      <c r="D39" s="318"/>
      <c r="E39" s="282"/>
      <c r="F39" s="258"/>
    </row>
    <row r="40" spans="1:6" s="88" customFormat="1">
      <c r="A40" s="241"/>
      <c r="B40" s="319"/>
      <c r="C40" s="320"/>
      <c r="D40" s="318"/>
      <c r="E40" s="282"/>
      <c r="F40" s="258"/>
    </row>
    <row r="41" spans="1:6" s="34" customFormat="1">
      <c r="A41" s="264"/>
      <c r="B41" s="372"/>
      <c r="C41" s="35"/>
      <c r="D41" s="574"/>
      <c r="E41" s="575"/>
      <c r="F41" s="576"/>
    </row>
    <row r="42" spans="1:6" s="34" customFormat="1">
      <c r="A42" s="264"/>
      <c r="B42" s="577"/>
      <c r="C42" s="35"/>
      <c r="D42" s="574"/>
      <c r="E42" s="575"/>
      <c r="F42" s="576"/>
    </row>
    <row r="43" spans="1:6" s="34" customFormat="1">
      <c r="A43" s="264"/>
      <c r="B43" s="372"/>
      <c r="C43" s="35"/>
      <c r="D43" s="574"/>
      <c r="E43" s="575"/>
      <c r="F43" s="576"/>
    </row>
    <row r="44" spans="1:6" s="34" customFormat="1">
      <c r="A44" s="264"/>
      <c r="B44" s="578"/>
      <c r="C44" s="35"/>
      <c r="D44" s="574"/>
      <c r="E44" s="575"/>
      <c r="F44" s="576"/>
    </row>
    <row r="45" spans="1:6" s="34" customFormat="1">
      <c r="A45" s="264"/>
      <c r="B45" s="372"/>
      <c r="C45" s="35"/>
      <c r="D45" s="574"/>
      <c r="E45" s="575"/>
      <c r="F45" s="576"/>
    </row>
    <row r="46" spans="1:6" s="34" customFormat="1">
      <c r="A46" s="264"/>
      <c r="B46" s="372"/>
      <c r="C46" s="35"/>
      <c r="D46" s="574"/>
      <c r="E46" s="575"/>
      <c r="F46" s="576"/>
    </row>
    <row r="47" spans="1:6" s="34" customFormat="1">
      <c r="A47" s="264"/>
      <c r="B47" s="372"/>
      <c r="C47" s="35"/>
      <c r="D47" s="574"/>
      <c r="E47" s="575"/>
      <c r="F47" s="576"/>
    </row>
    <row r="48" spans="1:6" s="34" customFormat="1">
      <c r="A48" s="264"/>
      <c r="B48" s="372"/>
      <c r="C48" s="35"/>
      <c r="D48" s="574"/>
      <c r="E48" s="575"/>
      <c r="F48" s="576"/>
    </row>
    <row r="49" spans="1:6" s="34" customFormat="1">
      <c r="A49" s="264"/>
      <c r="B49" s="372"/>
      <c r="C49" s="35"/>
      <c r="D49" s="574"/>
      <c r="E49" s="575"/>
      <c r="F49" s="576"/>
    </row>
    <row r="50" spans="1:6" s="34" customFormat="1">
      <c r="A50" s="264"/>
      <c r="B50" s="372"/>
      <c r="C50" s="35"/>
      <c r="D50" s="574"/>
      <c r="E50" s="575"/>
      <c r="F50" s="576"/>
    </row>
    <row r="51" spans="1:6" s="34" customFormat="1" ht="192.75" customHeight="1">
      <c r="A51" s="264"/>
      <c r="B51" s="578"/>
      <c r="C51" s="35"/>
      <c r="D51" s="574"/>
      <c r="E51" s="575"/>
      <c r="F51" s="576"/>
    </row>
    <row r="52" spans="1:6" s="34" customFormat="1">
      <c r="A52" s="264"/>
      <c r="B52" s="372"/>
      <c r="C52" s="35"/>
      <c r="D52" s="574"/>
      <c r="E52" s="575"/>
      <c r="F52" s="576"/>
    </row>
    <row r="53" spans="1:6" s="34" customFormat="1">
      <c r="A53" s="264"/>
      <c r="B53" s="372"/>
      <c r="C53" s="35"/>
      <c r="D53" s="574"/>
      <c r="E53" s="575"/>
      <c r="F53" s="576"/>
    </row>
    <row r="54" spans="1:6" s="34" customFormat="1">
      <c r="A54" s="264"/>
      <c r="B54" s="372"/>
      <c r="C54" s="35"/>
      <c r="D54" s="574"/>
      <c r="E54" s="575"/>
      <c r="F54" s="576"/>
    </row>
    <row r="55" spans="1:6" s="34" customFormat="1">
      <c r="A55" s="264"/>
      <c r="B55" s="372"/>
      <c r="C55" s="35"/>
      <c r="D55" s="574"/>
      <c r="E55" s="575"/>
      <c r="F55" s="576"/>
    </row>
    <row r="56" spans="1:6" s="34" customFormat="1">
      <c r="A56" s="264"/>
      <c r="B56" s="372"/>
      <c r="C56" s="35"/>
      <c r="D56" s="574"/>
      <c r="E56" s="575"/>
      <c r="F56" s="576"/>
    </row>
    <row r="57" spans="1:6" s="34" customFormat="1">
      <c r="A57" s="264"/>
      <c r="B57" s="372"/>
      <c r="C57" s="35"/>
      <c r="D57" s="574"/>
      <c r="E57" s="575"/>
      <c r="F57" s="576"/>
    </row>
    <row r="58" spans="1:6" s="34" customFormat="1">
      <c r="A58" s="264"/>
      <c r="B58" s="372"/>
      <c r="C58" s="35"/>
      <c r="D58" s="574"/>
      <c r="E58" s="575"/>
      <c r="F58" s="576"/>
    </row>
    <row r="59" spans="1:6" s="34" customFormat="1">
      <c r="A59" s="264"/>
      <c r="B59" s="578"/>
      <c r="C59" s="35"/>
      <c r="D59" s="574"/>
      <c r="E59" s="575"/>
      <c r="F59" s="576"/>
    </row>
    <row r="60" spans="1:6" s="34" customFormat="1">
      <c r="A60" s="264"/>
      <c r="B60" s="578"/>
      <c r="C60" s="35"/>
      <c r="D60" s="574"/>
      <c r="E60" s="575"/>
      <c r="F60" s="576"/>
    </row>
    <row r="61" spans="1:6" s="34" customFormat="1">
      <c r="A61" s="264"/>
      <c r="B61" s="372"/>
      <c r="C61" s="35"/>
      <c r="D61" s="574"/>
      <c r="E61" s="575"/>
      <c r="F61" s="576"/>
    </row>
    <row r="62" spans="1:6" s="34" customFormat="1">
      <c r="A62" s="264"/>
      <c r="B62" s="372"/>
      <c r="C62" s="35"/>
      <c r="D62" s="574"/>
      <c r="E62" s="575"/>
      <c r="F62" s="576"/>
    </row>
    <row r="63" spans="1:6" s="34" customFormat="1">
      <c r="A63" s="264"/>
      <c r="B63" s="372"/>
      <c r="C63" s="35"/>
      <c r="D63" s="574"/>
      <c r="E63" s="575"/>
      <c r="F63" s="576"/>
    </row>
    <row r="64" spans="1:6" s="34" customFormat="1">
      <c r="A64" s="264"/>
      <c r="B64" s="372"/>
      <c r="C64" s="35"/>
      <c r="D64" s="574"/>
      <c r="E64" s="575"/>
      <c r="F64" s="576"/>
    </row>
    <row r="65" spans="1:6" s="34" customFormat="1">
      <c r="A65" s="264"/>
      <c r="B65" s="578"/>
      <c r="C65" s="35"/>
      <c r="D65" s="574"/>
      <c r="E65" s="575"/>
      <c r="F65" s="576"/>
    </row>
    <row r="66" spans="1:6" s="34" customFormat="1">
      <c r="A66" s="264"/>
      <c r="B66" s="579"/>
      <c r="C66" s="35"/>
      <c r="D66" s="574"/>
      <c r="E66" s="575"/>
      <c r="F66" s="576"/>
    </row>
    <row r="67" spans="1:6" s="34" customFormat="1">
      <c r="A67" s="264"/>
      <c r="B67" s="579"/>
      <c r="C67" s="35"/>
      <c r="D67" s="574"/>
      <c r="E67" s="575"/>
      <c r="F67" s="576"/>
    </row>
    <row r="68" spans="1:6" s="34" customFormat="1">
      <c r="A68" s="264"/>
      <c r="B68" s="579"/>
      <c r="C68" s="35"/>
      <c r="D68" s="574"/>
      <c r="E68" s="575"/>
      <c r="F68" s="576"/>
    </row>
    <row r="69" spans="1:6" s="34" customFormat="1">
      <c r="A69" s="264"/>
      <c r="B69" s="579"/>
      <c r="C69" s="35"/>
      <c r="D69" s="574"/>
      <c r="E69" s="575"/>
      <c r="F69" s="576"/>
    </row>
    <row r="70" spans="1:6" s="34" customFormat="1">
      <c r="A70" s="264"/>
      <c r="B70" s="579"/>
      <c r="C70" s="35"/>
      <c r="D70" s="574"/>
      <c r="E70" s="575"/>
      <c r="F70" s="576"/>
    </row>
    <row r="71" spans="1:6" s="34" customFormat="1">
      <c r="A71" s="264"/>
      <c r="B71" s="579"/>
      <c r="C71" s="35"/>
      <c r="D71" s="574"/>
      <c r="E71" s="575"/>
      <c r="F71" s="576"/>
    </row>
    <row r="72" spans="1:6" s="34" customFormat="1">
      <c r="A72" s="264"/>
      <c r="B72" s="579"/>
      <c r="C72" s="35"/>
      <c r="D72" s="574"/>
      <c r="E72" s="575"/>
      <c r="F72" s="576"/>
    </row>
    <row r="73" spans="1:6" s="34" customFormat="1">
      <c r="A73" s="264"/>
      <c r="B73" s="579"/>
      <c r="C73" s="35"/>
      <c r="D73" s="574"/>
      <c r="E73" s="575"/>
      <c r="F73" s="576"/>
    </row>
    <row r="74" spans="1:6" s="34" customFormat="1">
      <c r="A74" s="264"/>
      <c r="B74" s="372"/>
      <c r="C74" s="35"/>
      <c r="D74" s="574"/>
      <c r="E74" s="575"/>
      <c r="F74" s="576"/>
    </row>
    <row r="75" spans="1:6" s="34" customFormat="1" ht="63" customHeight="1">
      <c r="A75" s="264"/>
      <c r="B75" s="578"/>
      <c r="C75" s="35"/>
      <c r="D75" s="574"/>
      <c r="E75" s="575"/>
      <c r="F75" s="576"/>
    </row>
    <row r="76" spans="1:6" s="34" customFormat="1">
      <c r="A76" s="264"/>
      <c r="B76" s="578"/>
      <c r="C76" s="35"/>
      <c r="D76" s="574"/>
      <c r="E76" s="575"/>
      <c r="F76" s="576"/>
    </row>
    <row r="77" spans="1:6" s="34" customFormat="1">
      <c r="A77" s="264"/>
      <c r="B77" s="578"/>
      <c r="C77" s="35"/>
      <c r="D77" s="574"/>
      <c r="E77" s="575"/>
      <c r="F77" s="576"/>
    </row>
    <row r="78" spans="1:6" s="34" customFormat="1">
      <c r="A78" s="264"/>
      <c r="B78" s="578"/>
      <c r="C78" s="35"/>
      <c r="D78" s="574"/>
      <c r="E78" s="575"/>
      <c r="F78" s="576"/>
    </row>
    <row r="79" spans="1:6" s="34" customFormat="1">
      <c r="A79" s="264"/>
      <c r="B79" s="578"/>
      <c r="C79" s="35"/>
      <c r="D79" s="574"/>
      <c r="E79" s="575"/>
      <c r="F79" s="576"/>
    </row>
    <row r="80" spans="1:6" s="34" customFormat="1">
      <c r="A80" s="264"/>
      <c r="B80" s="578"/>
      <c r="C80" s="35"/>
      <c r="D80" s="574"/>
      <c r="E80" s="575"/>
      <c r="F80" s="576"/>
    </row>
    <row r="81" spans="1:6" s="34" customFormat="1">
      <c r="A81" s="264"/>
      <c r="B81" s="578"/>
      <c r="C81" s="35"/>
      <c r="D81" s="574"/>
      <c r="E81" s="575"/>
      <c r="F81" s="576"/>
    </row>
    <row r="82" spans="1:6" s="34" customFormat="1">
      <c r="A82" s="264"/>
      <c r="B82" s="578"/>
      <c r="C82" s="35"/>
      <c r="D82" s="574"/>
      <c r="E82" s="575"/>
      <c r="F82" s="576"/>
    </row>
    <row r="83" spans="1:6" s="34" customFormat="1">
      <c r="A83" s="264"/>
      <c r="B83" s="578"/>
      <c r="C83" s="35"/>
      <c r="D83" s="574"/>
      <c r="E83" s="575"/>
      <c r="F83" s="576"/>
    </row>
    <row r="84" spans="1:6" s="34" customFormat="1">
      <c r="A84" s="264"/>
      <c r="B84" s="578"/>
      <c r="C84" s="35"/>
      <c r="D84" s="574"/>
      <c r="E84" s="575"/>
      <c r="F84" s="576"/>
    </row>
    <row r="85" spans="1:6" s="34" customFormat="1">
      <c r="A85" s="264"/>
      <c r="B85" s="578"/>
      <c r="C85" s="35"/>
      <c r="D85" s="574"/>
      <c r="E85" s="575"/>
      <c r="F85" s="576"/>
    </row>
  </sheetData>
  <sheetProtection selectLockedCells="1"/>
  <phoneticPr fontId="4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V45"/>
  <sheetViews>
    <sheetView showZeros="0" view="pageBreakPreview" topLeftCell="A4" zoomScaleNormal="100" zoomScaleSheetLayoutView="100" workbookViewId="0">
      <selection activeCell="D50" sqref="D50"/>
    </sheetView>
  </sheetViews>
  <sheetFormatPr defaultRowHeight="12.75"/>
  <cols>
    <col min="1" max="1" width="5.140625" style="147" customWidth="1"/>
    <col min="2" max="2" width="11" style="147" customWidth="1"/>
    <col min="3" max="3" width="45" style="70" customWidth="1"/>
    <col min="4" max="4" width="4.7109375" style="90" customWidth="1"/>
    <col min="5" max="5" width="9.5703125" style="114" customWidth="1"/>
    <col min="6" max="6" width="13.85546875" style="170" customWidth="1"/>
    <col min="7" max="256" width="9.140625" style="87"/>
    <col min="257" max="257" width="5.140625" style="87" customWidth="1"/>
    <col min="258" max="258" width="11" style="87" customWidth="1"/>
    <col min="259" max="259" width="45" style="87" customWidth="1"/>
    <col min="260" max="260" width="4.7109375" style="87" customWidth="1"/>
    <col min="261" max="261" width="9.5703125" style="87" customWidth="1"/>
    <col min="262" max="262" width="13.85546875" style="87" customWidth="1"/>
    <col min="263" max="512" width="9.140625" style="87"/>
    <col min="513" max="513" width="5.140625" style="87" customWidth="1"/>
    <col min="514" max="514" width="11" style="87" customWidth="1"/>
    <col min="515" max="515" width="45" style="87" customWidth="1"/>
    <col min="516" max="516" width="4.7109375" style="87" customWidth="1"/>
    <col min="517" max="517" width="9.5703125" style="87" customWidth="1"/>
    <col min="518" max="518" width="13.85546875" style="87" customWidth="1"/>
    <col min="519" max="768" width="9.140625" style="87"/>
    <col min="769" max="769" width="5.140625" style="87" customWidth="1"/>
    <col min="770" max="770" width="11" style="87" customWidth="1"/>
    <col min="771" max="771" width="45" style="87" customWidth="1"/>
    <col min="772" max="772" width="4.7109375" style="87" customWidth="1"/>
    <col min="773" max="773" width="9.5703125" style="87" customWidth="1"/>
    <col min="774" max="774" width="13.85546875" style="87" customWidth="1"/>
    <col min="775" max="1024" width="9.140625" style="87"/>
    <col min="1025" max="1025" width="5.140625" style="87" customWidth="1"/>
    <col min="1026" max="1026" width="11" style="87" customWidth="1"/>
    <col min="1027" max="1027" width="45" style="87" customWidth="1"/>
    <col min="1028" max="1028" width="4.7109375" style="87" customWidth="1"/>
    <col min="1029" max="1029" width="9.5703125" style="87" customWidth="1"/>
    <col min="1030" max="1030" width="13.85546875" style="87" customWidth="1"/>
    <col min="1031" max="1280" width="9.140625" style="87"/>
    <col min="1281" max="1281" width="5.140625" style="87" customWidth="1"/>
    <col min="1282" max="1282" width="11" style="87" customWidth="1"/>
    <col min="1283" max="1283" width="45" style="87" customWidth="1"/>
    <col min="1284" max="1284" width="4.7109375" style="87" customWidth="1"/>
    <col min="1285" max="1285" width="9.5703125" style="87" customWidth="1"/>
    <col min="1286" max="1286" width="13.85546875" style="87" customWidth="1"/>
    <col min="1287" max="1536" width="9.140625" style="87"/>
    <col min="1537" max="1537" width="5.140625" style="87" customWidth="1"/>
    <col min="1538" max="1538" width="11" style="87" customWidth="1"/>
    <col min="1539" max="1539" width="45" style="87" customWidth="1"/>
    <col min="1540" max="1540" width="4.7109375" style="87" customWidth="1"/>
    <col min="1541" max="1541" width="9.5703125" style="87" customWidth="1"/>
    <col min="1542" max="1542" width="13.85546875" style="87" customWidth="1"/>
    <col min="1543" max="1792" width="9.140625" style="87"/>
    <col min="1793" max="1793" width="5.140625" style="87" customWidth="1"/>
    <col min="1794" max="1794" width="11" style="87" customWidth="1"/>
    <col min="1795" max="1795" width="45" style="87" customWidth="1"/>
    <col min="1796" max="1796" width="4.7109375" style="87" customWidth="1"/>
    <col min="1797" max="1797" width="9.5703125" style="87" customWidth="1"/>
    <col min="1798" max="1798" width="13.85546875" style="87" customWidth="1"/>
    <col min="1799" max="2048" width="9.140625" style="87"/>
    <col min="2049" max="2049" width="5.140625" style="87" customWidth="1"/>
    <col min="2050" max="2050" width="11" style="87" customWidth="1"/>
    <col min="2051" max="2051" width="45" style="87" customWidth="1"/>
    <col min="2052" max="2052" width="4.7109375" style="87" customWidth="1"/>
    <col min="2053" max="2053" width="9.5703125" style="87" customWidth="1"/>
    <col min="2054" max="2054" width="13.85546875" style="87" customWidth="1"/>
    <col min="2055" max="2304" width="9.140625" style="87"/>
    <col min="2305" max="2305" width="5.140625" style="87" customWidth="1"/>
    <col min="2306" max="2306" width="11" style="87" customWidth="1"/>
    <col min="2307" max="2307" width="45" style="87" customWidth="1"/>
    <col min="2308" max="2308" width="4.7109375" style="87" customWidth="1"/>
    <col min="2309" max="2309" width="9.5703125" style="87" customWidth="1"/>
    <col min="2310" max="2310" width="13.85546875" style="87" customWidth="1"/>
    <col min="2311" max="2560" width="9.140625" style="87"/>
    <col min="2561" max="2561" width="5.140625" style="87" customWidth="1"/>
    <col min="2562" max="2562" width="11" style="87" customWidth="1"/>
    <col min="2563" max="2563" width="45" style="87" customWidth="1"/>
    <col min="2564" max="2564" width="4.7109375" style="87" customWidth="1"/>
    <col min="2565" max="2565" width="9.5703125" style="87" customWidth="1"/>
    <col min="2566" max="2566" width="13.85546875" style="87" customWidth="1"/>
    <col min="2567" max="2816" width="9.140625" style="87"/>
    <col min="2817" max="2817" width="5.140625" style="87" customWidth="1"/>
    <col min="2818" max="2818" width="11" style="87" customWidth="1"/>
    <col min="2819" max="2819" width="45" style="87" customWidth="1"/>
    <col min="2820" max="2820" width="4.7109375" style="87" customWidth="1"/>
    <col min="2821" max="2821" width="9.5703125" style="87" customWidth="1"/>
    <col min="2822" max="2822" width="13.85546875" style="87" customWidth="1"/>
    <col min="2823" max="3072" width="9.140625" style="87"/>
    <col min="3073" max="3073" width="5.140625" style="87" customWidth="1"/>
    <col min="3074" max="3074" width="11" style="87" customWidth="1"/>
    <col min="3075" max="3075" width="45" style="87" customWidth="1"/>
    <col min="3076" max="3076" width="4.7109375" style="87" customWidth="1"/>
    <col min="3077" max="3077" width="9.5703125" style="87" customWidth="1"/>
    <col min="3078" max="3078" width="13.85546875" style="87" customWidth="1"/>
    <col min="3079" max="3328" width="9.140625" style="87"/>
    <col min="3329" max="3329" width="5.140625" style="87" customWidth="1"/>
    <col min="3330" max="3330" width="11" style="87" customWidth="1"/>
    <col min="3331" max="3331" width="45" style="87" customWidth="1"/>
    <col min="3332" max="3332" width="4.7109375" style="87" customWidth="1"/>
    <col min="3333" max="3333" width="9.5703125" style="87" customWidth="1"/>
    <col min="3334" max="3334" width="13.85546875" style="87" customWidth="1"/>
    <col min="3335" max="3584" width="9.140625" style="87"/>
    <col min="3585" max="3585" width="5.140625" style="87" customWidth="1"/>
    <col min="3586" max="3586" width="11" style="87" customWidth="1"/>
    <col min="3587" max="3587" width="45" style="87" customWidth="1"/>
    <col min="3588" max="3588" width="4.7109375" style="87" customWidth="1"/>
    <col min="3589" max="3589" width="9.5703125" style="87" customWidth="1"/>
    <col min="3590" max="3590" width="13.85546875" style="87" customWidth="1"/>
    <col min="3591" max="3840" width="9.140625" style="87"/>
    <col min="3841" max="3841" width="5.140625" style="87" customWidth="1"/>
    <col min="3842" max="3842" width="11" style="87" customWidth="1"/>
    <col min="3843" max="3843" width="45" style="87" customWidth="1"/>
    <col min="3844" max="3844" width="4.7109375" style="87" customWidth="1"/>
    <col min="3845" max="3845" width="9.5703125" style="87" customWidth="1"/>
    <col min="3846" max="3846" width="13.85546875" style="87" customWidth="1"/>
    <col min="3847" max="4096" width="9.140625" style="87"/>
    <col min="4097" max="4097" width="5.140625" style="87" customWidth="1"/>
    <col min="4098" max="4098" width="11" style="87" customWidth="1"/>
    <col min="4099" max="4099" width="45" style="87" customWidth="1"/>
    <col min="4100" max="4100" width="4.7109375" style="87" customWidth="1"/>
    <col min="4101" max="4101" width="9.5703125" style="87" customWidth="1"/>
    <col min="4102" max="4102" width="13.85546875" style="87" customWidth="1"/>
    <col min="4103" max="4352" width="9.140625" style="87"/>
    <col min="4353" max="4353" width="5.140625" style="87" customWidth="1"/>
    <col min="4354" max="4354" width="11" style="87" customWidth="1"/>
    <col min="4355" max="4355" width="45" style="87" customWidth="1"/>
    <col min="4356" max="4356" width="4.7109375" style="87" customWidth="1"/>
    <col min="4357" max="4357" width="9.5703125" style="87" customWidth="1"/>
    <col min="4358" max="4358" width="13.85546875" style="87" customWidth="1"/>
    <col min="4359" max="4608" width="9.140625" style="87"/>
    <col min="4609" max="4609" width="5.140625" style="87" customWidth="1"/>
    <col min="4610" max="4610" width="11" style="87" customWidth="1"/>
    <col min="4611" max="4611" width="45" style="87" customWidth="1"/>
    <col min="4612" max="4612" width="4.7109375" style="87" customWidth="1"/>
    <col min="4613" max="4613" width="9.5703125" style="87" customWidth="1"/>
    <col min="4614" max="4614" width="13.85546875" style="87" customWidth="1"/>
    <col min="4615" max="4864" width="9.140625" style="87"/>
    <col min="4865" max="4865" width="5.140625" style="87" customWidth="1"/>
    <col min="4866" max="4866" width="11" style="87" customWidth="1"/>
    <col min="4867" max="4867" width="45" style="87" customWidth="1"/>
    <col min="4868" max="4868" width="4.7109375" style="87" customWidth="1"/>
    <col min="4869" max="4869" width="9.5703125" style="87" customWidth="1"/>
    <col min="4870" max="4870" width="13.85546875" style="87" customWidth="1"/>
    <col min="4871" max="5120" width="9.140625" style="87"/>
    <col min="5121" max="5121" width="5.140625" style="87" customWidth="1"/>
    <col min="5122" max="5122" width="11" style="87" customWidth="1"/>
    <col min="5123" max="5123" width="45" style="87" customWidth="1"/>
    <col min="5124" max="5124" width="4.7109375" style="87" customWidth="1"/>
    <col min="5125" max="5125" width="9.5703125" style="87" customWidth="1"/>
    <col min="5126" max="5126" width="13.85546875" style="87" customWidth="1"/>
    <col min="5127" max="5376" width="9.140625" style="87"/>
    <col min="5377" max="5377" width="5.140625" style="87" customWidth="1"/>
    <col min="5378" max="5378" width="11" style="87" customWidth="1"/>
    <col min="5379" max="5379" width="45" style="87" customWidth="1"/>
    <col min="5380" max="5380" width="4.7109375" style="87" customWidth="1"/>
    <col min="5381" max="5381" width="9.5703125" style="87" customWidth="1"/>
    <col min="5382" max="5382" width="13.85546875" style="87" customWidth="1"/>
    <col min="5383" max="5632" width="9.140625" style="87"/>
    <col min="5633" max="5633" width="5.140625" style="87" customWidth="1"/>
    <col min="5634" max="5634" width="11" style="87" customWidth="1"/>
    <col min="5635" max="5635" width="45" style="87" customWidth="1"/>
    <col min="5636" max="5636" width="4.7109375" style="87" customWidth="1"/>
    <col min="5637" max="5637" width="9.5703125" style="87" customWidth="1"/>
    <col min="5638" max="5638" width="13.85546875" style="87" customWidth="1"/>
    <col min="5639" max="5888" width="9.140625" style="87"/>
    <col min="5889" max="5889" width="5.140625" style="87" customWidth="1"/>
    <col min="5890" max="5890" width="11" style="87" customWidth="1"/>
    <col min="5891" max="5891" width="45" style="87" customWidth="1"/>
    <col min="5892" max="5892" width="4.7109375" style="87" customWidth="1"/>
    <col min="5893" max="5893" width="9.5703125" style="87" customWidth="1"/>
    <col min="5894" max="5894" width="13.85546875" style="87" customWidth="1"/>
    <col min="5895" max="6144" width="9.140625" style="87"/>
    <col min="6145" max="6145" width="5.140625" style="87" customWidth="1"/>
    <col min="6146" max="6146" width="11" style="87" customWidth="1"/>
    <col min="6147" max="6147" width="45" style="87" customWidth="1"/>
    <col min="6148" max="6148" width="4.7109375" style="87" customWidth="1"/>
    <col min="6149" max="6149" width="9.5703125" style="87" customWidth="1"/>
    <col min="6150" max="6150" width="13.85546875" style="87" customWidth="1"/>
    <col min="6151" max="6400" width="9.140625" style="87"/>
    <col min="6401" max="6401" width="5.140625" style="87" customWidth="1"/>
    <col min="6402" max="6402" width="11" style="87" customWidth="1"/>
    <col min="6403" max="6403" width="45" style="87" customWidth="1"/>
    <col min="6404" max="6404" width="4.7109375" style="87" customWidth="1"/>
    <col min="6405" max="6405" width="9.5703125" style="87" customWidth="1"/>
    <col min="6406" max="6406" width="13.85546875" style="87" customWidth="1"/>
    <col min="6407" max="6656" width="9.140625" style="87"/>
    <col min="6657" max="6657" width="5.140625" style="87" customWidth="1"/>
    <col min="6658" max="6658" width="11" style="87" customWidth="1"/>
    <col min="6659" max="6659" width="45" style="87" customWidth="1"/>
    <col min="6660" max="6660" width="4.7109375" style="87" customWidth="1"/>
    <col min="6661" max="6661" width="9.5703125" style="87" customWidth="1"/>
    <col min="6662" max="6662" width="13.85546875" style="87" customWidth="1"/>
    <col min="6663" max="6912" width="9.140625" style="87"/>
    <col min="6913" max="6913" width="5.140625" style="87" customWidth="1"/>
    <col min="6914" max="6914" width="11" style="87" customWidth="1"/>
    <col min="6915" max="6915" width="45" style="87" customWidth="1"/>
    <col min="6916" max="6916" width="4.7109375" style="87" customWidth="1"/>
    <col min="6917" max="6917" width="9.5703125" style="87" customWidth="1"/>
    <col min="6918" max="6918" width="13.85546875" style="87" customWidth="1"/>
    <col min="6919" max="7168" width="9.140625" style="87"/>
    <col min="7169" max="7169" width="5.140625" style="87" customWidth="1"/>
    <col min="7170" max="7170" width="11" style="87" customWidth="1"/>
    <col min="7171" max="7171" width="45" style="87" customWidth="1"/>
    <col min="7172" max="7172" width="4.7109375" style="87" customWidth="1"/>
    <col min="7173" max="7173" width="9.5703125" style="87" customWidth="1"/>
    <col min="7174" max="7174" width="13.85546875" style="87" customWidth="1"/>
    <col min="7175" max="7424" width="9.140625" style="87"/>
    <col min="7425" max="7425" width="5.140625" style="87" customWidth="1"/>
    <col min="7426" max="7426" width="11" style="87" customWidth="1"/>
    <col min="7427" max="7427" width="45" style="87" customWidth="1"/>
    <col min="7428" max="7428" width="4.7109375" style="87" customWidth="1"/>
    <col min="7429" max="7429" width="9.5703125" style="87" customWidth="1"/>
    <col min="7430" max="7430" width="13.85546875" style="87" customWidth="1"/>
    <col min="7431" max="7680" width="9.140625" style="87"/>
    <col min="7681" max="7681" width="5.140625" style="87" customWidth="1"/>
    <col min="7682" max="7682" width="11" style="87" customWidth="1"/>
    <col min="7683" max="7683" width="45" style="87" customWidth="1"/>
    <col min="7684" max="7684" width="4.7109375" style="87" customWidth="1"/>
    <col min="7685" max="7685" width="9.5703125" style="87" customWidth="1"/>
    <col min="7686" max="7686" width="13.85546875" style="87" customWidth="1"/>
    <col min="7687" max="7936" width="9.140625" style="87"/>
    <col min="7937" max="7937" width="5.140625" style="87" customWidth="1"/>
    <col min="7938" max="7938" width="11" style="87" customWidth="1"/>
    <col min="7939" max="7939" width="45" style="87" customWidth="1"/>
    <col min="7940" max="7940" width="4.7109375" style="87" customWidth="1"/>
    <col min="7941" max="7941" width="9.5703125" style="87" customWidth="1"/>
    <col min="7942" max="7942" width="13.85546875" style="87" customWidth="1"/>
    <col min="7943" max="8192" width="9.140625" style="87"/>
    <col min="8193" max="8193" width="5.140625" style="87" customWidth="1"/>
    <col min="8194" max="8194" width="11" style="87" customWidth="1"/>
    <col min="8195" max="8195" width="45" style="87" customWidth="1"/>
    <col min="8196" max="8196" width="4.7109375" style="87" customWidth="1"/>
    <col min="8197" max="8197" width="9.5703125" style="87" customWidth="1"/>
    <col min="8198" max="8198" width="13.85546875" style="87" customWidth="1"/>
    <col min="8199" max="8448" width="9.140625" style="87"/>
    <col min="8449" max="8449" width="5.140625" style="87" customWidth="1"/>
    <col min="8450" max="8450" width="11" style="87" customWidth="1"/>
    <col min="8451" max="8451" width="45" style="87" customWidth="1"/>
    <col min="8452" max="8452" width="4.7109375" style="87" customWidth="1"/>
    <col min="8453" max="8453" width="9.5703125" style="87" customWidth="1"/>
    <col min="8454" max="8454" width="13.85546875" style="87" customWidth="1"/>
    <col min="8455" max="8704" width="9.140625" style="87"/>
    <col min="8705" max="8705" width="5.140625" style="87" customWidth="1"/>
    <col min="8706" max="8706" width="11" style="87" customWidth="1"/>
    <col min="8707" max="8707" width="45" style="87" customWidth="1"/>
    <col min="8708" max="8708" width="4.7109375" style="87" customWidth="1"/>
    <col min="8709" max="8709" width="9.5703125" style="87" customWidth="1"/>
    <col min="8710" max="8710" width="13.85546875" style="87" customWidth="1"/>
    <col min="8711" max="8960" width="9.140625" style="87"/>
    <col min="8961" max="8961" width="5.140625" style="87" customWidth="1"/>
    <col min="8962" max="8962" width="11" style="87" customWidth="1"/>
    <col min="8963" max="8963" width="45" style="87" customWidth="1"/>
    <col min="8964" max="8964" width="4.7109375" style="87" customWidth="1"/>
    <col min="8965" max="8965" width="9.5703125" style="87" customWidth="1"/>
    <col min="8966" max="8966" width="13.85546875" style="87" customWidth="1"/>
    <col min="8967" max="9216" width="9.140625" style="87"/>
    <col min="9217" max="9217" width="5.140625" style="87" customWidth="1"/>
    <col min="9218" max="9218" width="11" style="87" customWidth="1"/>
    <col min="9219" max="9219" width="45" style="87" customWidth="1"/>
    <col min="9220" max="9220" width="4.7109375" style="87" customWidth="1"/>
    <col min="9221" max="9221" width="9.5703125" style="87" customWidth="1"/>
    <col min="9222" max="9222" width="13.85546875" style="87" customWidth="1"/>
    <col min="9223" max="9472" width="9.140625" style="87"/>
    <col min="9473" max="9473" width="5.140625" style="87" customWidth="1"/>
    <col min="9474" max="9474" width="11" style="87" customWidth="1"/>
    <col min="9475" max="9475" width="45" style="87" customWidth="1"/>
    <col min="9476" max="9476" width="4.7109375" style="87" customWidth="1"/>
    <col min="9477" max="9477" width="9.5703125" style="87" customWidth="1"/>
    <col min="9478" max="9478" width="13.85546875" style="87" customWidth="1"/>
    <col min="9479" max="9728" width="9.140625" style="87"/>
    <col min="9729" max="9729" width="5.140625" style="87" customWidth="1"/>
    <col min="9730" max="9730" width="11" style="87" customWidth="1"/>
    <col min="9731" max="9731" width="45" style="87" customWidth="1"/>
    <col min="9732" max="9732" width="4.7109375" style="87" customWidth="1"/>
    <col min="9733" max="9733" width="9.5703125" style="87" customWidth="1"/>
    <col min="9734" max="9734" width="13.85546875" style="87" customWidth="1"/>
    <col min="9735" max="9984" width="9.140625" style="87"/>
    <col min="9985" max="9985" width="5.140625" style="87" customWidth="1"/>
    <col min="9986" max="9986" width="11" style="87" customWidth="1"/>
    <col min="9987" max="9987" width="45" style="87" customWidth="1"/>
    <col min="9988" max="9988" width="4.7109375" style="87" customWidth="1"/>
    <col min="9989" max="9989" width="9.5703125" style="87" customWidth="1"/>
    <col min="9990" max="9990" width="13.85546875" style="87" customWidth="1"/>
    <col min="9991" max="10240" width="9.140625" style="87"/>
    <col min="10241" max="10241" width="5.140625" style="87" customWidth="1"/>
    <col min="10242" max="10242" width="11" style="87" customWidth="1"/>
    <col min="10243" max="10243" width="45" style="87" customWidth="1"/>
    <col min="10244" max="10244" width="4.7109375" style="87" customWidth="1"/>
    <col min="10245" max="10245" width="9.5703125" style="87" customWidth="1"/>
    <col min="10246" max="10246" width="13.85546875" style="87" customWidth="1"/>
    <col min="10247" max="10496" width="9.140625" style="87"/>
    <col min="10497" max="10497" width="5.140625" style="87" customWidth="1"/>
    <col min="10498" max="10498" width="11" style="87" customWidth="1"/>
    <col min="10499" max="10499" width="45" style="87" customWidth="1"/>
    <col min="10500" max="10500" width="4.7109375" style="87" customWidth="1"/>
    <col min="10501" max="10501" width="9.5703125" style="87" customWidth="1"/>
    <col min="10502" max="10502" width="13.85546875" style="87" customWidth="1"/>
    <col min="10503" max="10752" width="9.140625" style="87"/>
    <col min="10753" max="10753" width="5.140625" style="87" customWidth="1"/>
    <col min="10754" max="10754" width="11" style="87" customWidth="1"/>
    <col min="10755" max="10755" width="45" style="87" customWidth="1"/>
    <col min="10756" max="10756" width="4.7109375" style="87" customWidth="1"/>
    <col min="10757" max="10757" width="9.5703125" style="87" customWidth="1"/>
    <col min="10758" max="10758" width="13.85546875" style="87" customWidth="1"/>
    <col min="10759" max="11008" width="9.140625" style="87"/>
    <col min="11009" max="11009" width="5.140625" style="87" customWidth="1"/>
    <col min="11010" max="11010" width="11" style="87" customWidth="1"/>
    <col min="11011" max="11011" width="45" style="87" customWidth="1"/>
    <col min="11012" max="11012" width="4.7109375" style="87" customWidth="1"/>
    <col min="11013" max="11013" width="9.5703125" style="87" customWidth="1"/>
    <col min="11014" max="11014" width="13.85546875" style="87" customWidth="1"/>
    <col min="11015" max="11264" width="9.140625" style="87"/>
    <col min="11265" max="11265" width="5.140625" style="87" customWidth="1"/>
    <col min="11266" max="11266" width="11" style="87" customWidth="1"/>
    <col min="11267" max="11267" width="45" style="87" customWidth="1"/>
    <col min="11268" max="11268" width="4.7109375" style="87" customWidth="1"/>
    <col min="11269" max="11269" width="9.5703125" style="87" customWidth="1"/>
    <col min="11270" max="11270" width="13.85546875" style="87" customWidth="1"/>
    <col min="11271" max="11520" width="9.140625" style="87"/>
    <col min="11521" max="11521" width="5.140625" style="87" customWidth="1"/>
    <col min="11522" max="11522" width="11" style="87" customWidth="1"/>
    <col min="11523" max="11523" width="45" style="87" customWidth="1"/>
    <col min="11524" max="11524" width="4.7109375" style="87" customWidth="1"/>
    <col min="11525" max="11525" width="9.5703125" style="87" customWidth="1"/>
    <col min="11526" max="11526" width="13.85546875" style="87" customWidth="1"/>
    <col min="11527" max="11776" width="9.140625" style="87"/>
    <col min="11777" max="11777" width="5.140625" style="87" customWidth="1"/>
    <col min="11778" max="11778" width="11" style="87" customWidth="1"/>
    <col min="11779" max="11779" width="45" style="87" customWidth="1"/>
    <col min="11780" max="11780" width="4.7109375" style="87" customWidth="1"/>
    <col min="11781" max="11781" width="9.5703125" style="87" customWidth="1"/>
    <col min="11782" max="11782" width="13.85546875" style="87" customWidth="1"/>
    <col min="11783" max="12032" width="9.140625" style="87"/>
    <col min="12033" max="12033" width="5.140625" style="87" customWidth="1"/>
    <col min="12034" max="12034" width="11" style="87" customWidth="1"/>
    <col min="12035" max="12035" width="45" style="87" customWidth="1"/>
    <col min="12036" max="12036" width="4.7109375" style="87" customWidth="1"/>
    <col min="12037" max="12037" width="9.5703125" style="87" customWidth="1"/>
    <col min="12038" max="12038" width="13.85546875" style="87" customWidth="1"/>
    <col min="12039" max="12288" width="9.140625" style="87"/>
    <col min="12289" max="12289" width="5.140625" style="87" customWidth="1"/>
    <col min="12290" max="12290" width="11" style="87" customWidth="1"/>
    <col min="12291" max="12291" width="45" style="87" customWidth="1"/>
    <col min="12292" max="12292" width="4.7109375" style="87" customWidth="1"/>
    <col min="12293" max="12293" width="9.5703125" style="87" customWidth="1"/>
    <col min="12294" max="12294" width="13.85546875" style="87" customWidth="1"/>
    <col min="12295" max="12544" width="9.140625" style="87"/>
    <col min="12545" max="12545" width="5.140625" style="87" customWidth="1"/>
    <col min="12546" max="12546" width="11" style="87" customWidth="1"/>
    <col min="12547" max="12547" width="45" style="87" customWidth="1"/>
    <col min="12548" max="12548" width="4.7109375" style="87" customWidth="1"/>
    <col min="12549" max="12549" width="9.5703125" style="87" customWidth="1"/>
    <col min="12550" max="12550" width="13.85546875" style="87" customWidth="1"/>
    <col min="12551" max="12800" width="9.140625" style="87"/>
    <col min="12801" max="12801" width="5.140625" style="87" customWidth="1"/>
    <col min="12802" max="12802" width="11" style="87" customWidth="1"/>
    <col min="12803" max="12803" width="45" style="87" customWidth="1"/>
    <col min="12804" max="12804" width="4.7109375" style="87" customWidth="1"/>
    <col min="12805" max="12805" width="9.5703125" style="87" customWidth="1"/>
    <col min="12806" max="12806" width="13.85546875" style="87" customWidth="1"/>
    <col min="12807" max="13056" width="9.140625" style="87"/>
    <col min="13057" max="13057" width="5.140625" style="87" customWidth="1"/>
    <col min="13058" max="13058" width="11" style="87" customWidth="1"/>
    <col min="13059" max="13059" width="45" style="87" customWidth="1"/>
    <col min="13060" max="13060" width="4.7109375" style="87" customWidth="1"/>
    <col min="13061" max="13061" width="9.5703125" style="87" customWidth="1"/>
    <col min="13062" max="13062" width="13.85546875" style="87" customWidth="1"/>
    <col min="13063" max="13312" width="9.140625" style="87"/>
    <col min="13313" max="13313" width="5.140625" style="87" customWidth="1"/>
    <col min="13314" max="13314" width="11" style="87" customWidth="1"/>
    <col min="13315" max="13315" width="45" style="87" customWidth="1"/>
    <col min="13316" max="13316" width="4.7109375" style="87" customWidth="1"/>
    <col min="13317" max="13317" width="9.5703125" style="87" customWidth="1"/>
    <col min="13318" max="13318" width="13.85546875" style="87" customWidth="1"/>
    <col min="13319" max="13568" width="9.140625" style="87"/>
    <col min="13569" max="13569" width="5.140625" style="87" customWidth="1"/>
    <col min="13570" max="13570" width="11" style="87" customWidth="1"/>
    <col min="13571" max="13571" width="45" style="87" customWidth="1"/>
    <col min="13572" max="13572" width="4.7109375" style="87" customWidth="1"/>
    <col min="13573" max="13573" width="9.5703125" style="87" customWidth="1"/>
    <col min="13574" max="13574" width="13.85546875" style="87" customWidth="1"/>
    <col min="13575" max="13824" width="9.140625" style="87"/>
    <col min="13825" max="13825" width="5.140625" style="87" customWidth="1"/>
    <col min="13826" max="13826" width="11" style="87" customWidth="1"/>
    <col min="13827" max="13827" width="45" style="87" customWidth="1"/>
    <col min="13828" max="13828" width="4.7109375" style="87" customWidth="1"/>
    <col min="13829" max="13829" width="9.5703125" style="87" customWidth="1"/>
    <col min="13830" max="13830" width="13.85546875" style="87" customWidth="1"/>
    <col min="13831" max="14080" width="9.140625" style="87"/>
    <col min="14081" max="14081" width="5.140625" style="87" customWidth="1"/>
    <col min="14082" max="14082" width="11" style="87" customWidth="1"/>
    <col min="14083" max="14083" width="45" style="87" customWidth="1"/>
    <col min="14084" max="14084" width="4.7109375" style="87" customWidth="1"/>
    <col min="14085" max="14085" width="9.5703125" style="87" customWidth="1"/>
    <col min="14086" max="14086" width="13.85546875" style="87" customWidth="1"/>
    <col min="14087" max="14336" width="9.140625" style="87"/>
    <col min="14337" max="14337" width="5.140625" style="87" customWidth="1"/>
    <col min="14338" max="14338" width="11" style="87" customWidth="1"/>
    <col min="14339" max="14339" width="45" style="87" customWidth="1"/>
    <col min="14340" max="14340" width="4.7109375" style="87" customWidth="1"/>
    <col min="14341" max="14341" width="9.5703125" style="87" customWidth="1"/>
    <col min="14342" max="14342" width="13.85546875" style="87" customWidth="1"/>
    <col min="14343" max="14592" width="9.140625" style="87"/>
    <col min="14593" max="14593" width="5.140625" style="87" customWidth="1"/>
    <col min="14594" max="14594" width="11" style="87" customWidth="1"/>
    <col min="14595" max="14595" width="45" style="87" customWidth="1"/>
    <col min="14596" max="14596" width="4.7109375" style="87" customWidth="1"/>
    <col min="14597" max="14597" width="9.5703125" style="87" customWidth="1"/>
    <col min="14598" max="14598" width="13.85546875" style="87" customWidth="1"/>
    <col min="14599" max="14848" width="9.140625" style="87"/>
    <col min="14849" max="14849" width="5.140625" style="87" customWidth="1"/>
    <col min="14850" max="14850" width="11" style="87" customWidth="1"/>
    <col min="14851" max="14851" width="45" style="87" customWidth="1"/>
    <col min="14852" max="14852" width="4.7109375" style="87" customWidth="1"/>
    <col min="14853" max="14853" width="9.5703125" style="87" customWidth="1"/>
    <col min="14854" max="14854" width="13.85546875" style="87" customWidth="1"/>
    <col min="14855" max="15104" width="9.140625" style="87"/>
    <col min="15105" max="15105" width="5.140625" style="87" customWidth="1"/>
    <col min="15106" max="15106" width="11" style="87" customWidth="1"/>
    <col min="15107" max="15107" width="45" style="87" customWidth="1"/>
    <col min="15108" max="15108" width="4.7109375" style="87" customWidth="1"/>
    <col min="15109" max="15109" width="9.5703125" style="87" customWidth="1"/>
    <col min="15110" max="15110" width="13.85546875" style="87" customWidth="1"/>
    <col min="15111" max="15360" width="9.140625" style="87"/>
    <col min="15361" max="15361" width="5.140625" style="87" customWidth="1"/>
    <col min="15362" max="15362" width="11" style="87" customWidth="1"/>
    <col min="15363" max="15363" width="45" style="87" customWidth="1"/>
    <col min="15364" max="15364" width="4.7109375" style="87" customWidth="1"/>
    <col min="15365" max="15365" width="9.5703125" style="87" customWidth="1"/>
    <col min="15366" max="15366" width="13.85546875" style="87" customWidth="1"/>
    <col min="15367" max="15616" width="9.140625" style="87"/>
    <col min="15617" max="15617" width="5.140625" style="87" customWidth="1"/>
    <col min="15618" max="15618" width="11" style="87" customWidth="1"/>
    <col min="15619" max="15619" width="45" style="87" customWidth="1"/>
    <col min="15620" max="15620" width="4.7109375" style="87" customWidth="1"/>
    <col min="15621" max="15621" width="9.5703125" style="87" customWidth="1"/>
    <col min="15622" max="15622" width="13.85546875" style="87" customWidth="1"/>
    <col min="15623" max="15872" width="9.140625" style="87"/>
    <col min="15873" max="15873" width="5.140625" style="87" customWidth="1"/>
    <col min="15874" max="15874" width="11" style="87" customWidth="1"/>
    <col min="15875" max="15875" width="45" style="87" customWidth="1"/>
    <col min="15876" max="15876" width="4.7109375" style="87" customWidth="1"/>
    <col min="15877" max="15877" width="9.5703125" style="87" customWidth="1"/>
    <col min="15878" max="15878" width="13.85546875" style="87" customWidth="1"/>
    <col min="15879" max="16128" width="9.140625" style="87"/>
    <col min="16129" max="16129" width="5.140625" style="87" customWidth="1"/>
    <col min="16130" max="16130" width="11" style="87" customWidth="1"/>
    <col min="16131" max="16131" width="45" style="87" customWidth="1"/>
    <col min="16132" max="16132" width="4.7109375" style="87" customWidth="1"/>
    <col min="16133" max="16133" width="9.5703125" style="87" customWidth="1"/>
    <col min="16134" max="16134" width="13.85546875" style="87" customWidth="1"/>
    <col min="16135" max="16384" width="9.140625" style="87"/>
  </cols>
  <sheetData>
    <row r="1" spans="1:22" s="136" customFormat="1" ht="18">
      <c r="A1" s="127"/>
      <c r="B1" s="128" t="s">
        <v>135</v>
      </c>
      <c r="C1" s="129"/>
      <c r="D1" s="130"/>
      <c r="E1" s="131"/>
      <c r="F1" s="132"/>
      <c r="G1" s="133"/>
      <c r="H1" s="134"/>
      <c r="I1" s="134"/>
      <c r="J1" s="134"/>
      <c r="K1" s="134"/>
      <c r="L1" s="134"/>
      <c r="M1" s="135"/>
      <c r="N1" s="135"/>
      <c r="O1" s="135"/>
      <c r="P1" s="135"/>
      <c r="Q1" s="135"/>
      <c r="R1" s="135"/>
      <c r="S1" s="135"/>
      <c r="T1" s="135"/>
      <c r="U1" s="135"/>
      <c r="V1" s="135"/>
    </row>
    <row r="2" spans="1:22" s="136" customFormat="1" ht="15.75" customHeight="1">
      <c r="A2" s="137"/>
      <c r="B2" s="137"/>
      <c r="C2" s="87"/>
      <c r="D2" s="138"/>
      <c r="E2" s="139"/>
      <c r="F2" s="93"/>
      <c r="G2" s="133"/>
      <c r="H2" s="134"/>
      <c r="I2" s="134"/>
      <c r="J2" s="134"/>
      <c r="K2" s="134"/>
      <c r="L2" s="134"/>
      <c r="M2" s="135"/>
      <c r="N2" s="135"/>
      <c r="O2" s="135"/>
      <c r="P2" s="135"/>
      <c r="Q2" s="135"/>
      <c r="R2" s="135"/>
      <c r="S2" s="135"/>
      <c r="T2" s="135"/>
      <c r="U2" s="135"/>
      <c r="V2" s="135"/>
    </row>
    <row r="3" spans="1:22" s="136" customFormat="1">
      <c r="A3" s="140"/>
      <c r="B3" s="140"/>
      <c r="D3" s="141"/>
      <c r="E3" s="142"/>
      <c r="F3" s="143"/>
      <c r="G3" s="133"/>
      <c r="H3" s="134"/>
      <c r="I3" s="134"/>
      <c r="J3" s="134"/>
      <c r="K3" s="134"/>
      <c r="L3" s="134"/>
      <c r="M3" s="135"/>
      <c r="N3" s="135"/>
      <c r="O3" s="135"/>
      <c r="P3" s="135"/>
      <c r="Q3" s="135"/>
      <c r="R3" s="135"/>
      <c r="S3" s="135"/>
      <c r="T3" s="135"/>
      <c r="U3" s="135"/>
      <c r="V3" s="135"/>
    </row>
    <row r="4" spans="1:22" s="148" customFormat="1" ht="14.25">
      <c r="A4" s="144"/>
      <c r="B4" s="144"/>
      <c r="C4" s="154"/>
      <c r="D4" s="146"/>
      <c r="E4" s="149"/>
      <c r="F4" s="150"/>
      <c r="G4" s="151"/>
      <c r="H4" s="152"/>
      <c r="I4" s="152"/>
      <c r="J4" s="152"/>
      <c r="K4" s="152"/>
      <c r="L4" s="152"/>
      <c r="M4" s="135"/>
      <c r="N4" s="153"/>
      <c r="O4" s="153"/>
      <c r="P4" s="153"/>
      <c r="Q4" s="153"/>
      <c r="R4" s="153"/>
      <c r="S4" s="153"/>
      <c r="T4" s="153"/>
      <c r="U4" s="153"/>
      <c r="V4" s="153"/>
    </row>
    <row r="5" spans="1:22" s="148" customFormat="1" ht="15">
      <c r="A5" s="144"/>
      <c r="B5" s="144" t="s">
        <v>136</v>
      </c>
      <c r="C5" s="148" t="str">
        <f>'spremni list'!D13</f>
        <v>DOM STAREJŠIH OBČANOV LJUBLJANA, MOSTE-POLJE</v>
      </c>
      <c r="D5" s="146"/>
      <c r="E5" s="149"/>
      <c r="F5" s="155"/>
      <c r="G5" s="151"/>
      <c r="H5" s="152"/>
      <c r="I5" s="152"/>
      <c r="J5" s="152"/>
      <c r="K5" s="152"/>
      <c r="L5" s="152"/>
      <c r="M5" s="135"/>
      <c r="N5" s="153"/>
      <c r="O5" s="153"/>
      <c r="P5" s="153"/>
      <c r="Q5" s="153"/>
      <c r="R5" s="153"/>
      <c r="S5" s="153"/>
      <c r="T5" s="153"/>
      <c r="U5" s="153"/>
      <c r="V5" s="153"/>
    </row>
    <row r="6" spans="1:22" s="148" customFormat="1" ht="15">
      <c r="A6" s="144"/>
      <c r="B6" s="144"/>
      <c r="C6" s="148" t="str">
        <f>'spremni list'!D14</f>
        <v>Ob sotočju 9</v>
      </c>
      <c r="D6" s="146"/>
      <c r="E6" s="149"/>
      <c r="F6" s="155"/>
      <c r="G6" s="151"/>
      <c r="H6" s="152"/>
      <c r="I6" s="152"/>
      <c r="J6" s="152"/>
      <c r="K6" s="152"/>
      <c r="L6" s="152"/>
      <c r="M6" s="135"/>
      <c r="N6" s="153"/>
      <c r="O6" s="153"/>
      <c r="P6" s="153"/>
      <c r="Q6" s="153"/>
      <c r="R6" s="153"/>
      <c r="S6" s="153"/>
      <c r="T6" s="153"/>
      <c r="U6" s="153"/>
      <c r="V6" s="153"/>
    </row>
    <row r="7" spans="1:22" s="148" customFormat="1" ht="14.25">
      <c r="A7" s="144"/>
      <c r="B7" s="144"/>
      <c r="C7" s="148" t="str">
        <f>'spremni list'!D15</f>
        <v>1000 Ljubljana</v>
      </c>
      <c r="D7" s="146"/>
      <c r="E7" s="149"/>
      <c r="F7" s="150"/>
      <c r="G7" s="151"/>
      <c r="H7" s="152"/>
      <c r="I7" s="152"/>
      <c r="J7" s="152"/>
      <c r="K7" s="152"/>
      <c r="L7" s="152"/>
      <c r="M7" s="135"/>
      <c r="N7" s="153"/>
      <c r="O7" s="153"/>
      <c r="P7" s="153"/>
      <c r="Q7" s="153"/>
      <c r="R7" s="153"/>
      <c r="S7" s="153"/>
      <c r="T7" s="153"/>
      <c r="U7" s="153"/>
      <c r="V7" s="153"/>
    </row>
    <row r="8" spans="1:22" s="148" customFormat="1" ht="14.25">
      <c r="A8" s="144"/>
      <c r="B8" s="144"/>
      <c r="C8" s="154"/>
      <c r="D8" s="146"/>
      <c r="E8" s="149"/>
      <c r="F8" s="150"/>
      <c r="G8" s="151"/>
      <c r="H8" s="152"/>
      <c r="I8" s="152"/>
      <c r="J8" s="152"/>
      <c r="K8" s="152"/>
      <c r="L8" s="152"/>
      <c r="M8" s="135"/>
      <c r="N8" s="153"/>
      <c r="O8" s="153"/>
      <c r="P8" s="153"/>
      <c r="Q8" s="153"/>
      <c r="R8" s="153"/>
      <c r="S8" s="153"/>
      <c r="T8" s="153"/>
      <c r="U8" s="153"/>
      <c r="V8" s="153"/>
    </row>
    <row r="9" spans="1:22" s="148" customFormat="1" ht="15">
      <c r="A9" s="144"/>
      <c r="B9" s="144" t="s">
        <v>27</v>
      </c>
      <c r="C9" s="148" t="str">
        <f>'spremni list'!D19</f>
        <v>DOM STAREJŠIH OBČANOV LJUBLJANA, MOSTE-POLJE</v>
      </c>
      <c r="D9" s="146"/>
      <c r="E9" s="159"/>
      <c r="F9" s="160"/>
      <c r="G9" s="151"/>
      <c r="H9" s="152"/>
      <c r="I9" s="152"/>
      <c r="J9" s="152"/>
      <c r="K9" s="152"/>
      <c r="L9" s="152"/>
      <c r="M9" s="135"/>
      <c r="N9" s="153"/>
      <c r="O9" s="153"/>
      <c r="P9" s="153"/>
      <c r="Q9" s="153"/>
      <c r="R9" s="153"/>
      <c r="S9" s="153"/>
      <c r="T9" s="153"/>
      <c r="U9" s="153"/>
      <c r="V9" s="153"/>
    </row>
    <row r="10" spans="1:22" s="1049" customFormat="1" ht="15.75">
      <c r="A10" s="156"/>
      <c r="B10" s="156"/>
      <c r="C10" s="148" t="str">
        <f>'spremni list'!D20</f>
        <v>PRENOVA AVLE</v>
      </c>
      <c r="D10" s="156"/>
      <c r="E10" s="159"/>
      <c r="F10" s="156"/>
    </row>
    <row r="11" spans="1:22" ht="15">
      <c r="A11" s="156"/>
      <c r="B11" s="156"/>
      <c r="C11" s="148" t="s">
        <v>134</v>
      </c>
      <c r="D11" s="156"/>
      <c r="E11" s="161"/>
      <c r="F11" s="156"/>
    </row>
    <row r="12" spans="1:22" s="148" customFormat="1">
      <c r="A12" s="156"/>
      <c r="B12" s="156"/>
      <c r="C12" s="157"/>
      <c r="D12" s="156"/>
      <c r="E12" s="158"/>
      <c r="F12" s="156"/>
      <c r="G12" s="151"/>
      <c r="H12" s="152"/>
      <c r="I12" s="152"/>
      <c r="J12" s="152"/>
      <c r="K12" s="152"/>
      <c r="L12" s="152"/>
      <c r="M12" s="135"/>
      <c r="N12" s="153"/>
      <c r="O12" s="153"/>
      <c r="P12" s="153"/>
      <c r="Q12" s="153"/>
      <c r="R12" s="153"/>
      <c r="S12" s="153"/>
      <c r="T12" s="153"/>
      <c r="U12" s="153"/>
      <c r="V12" s="153"/>
    </row>
    <row r="13" spans="1:22">
      <c r="A13" s="156"/>
      <c r="B13" s="145" t="s">
        <v>137</v>
      </c>
      <c r="C13" s="70" t="str">
        <f>'spremni list'!D23</f>
        <v>D127001</v>
      </c>
      <c r="D13" s="156"/>
      <c r="E13" s="158"/>
      <c r="F13" s="156"/>
    </row>
    <row r="14" spans="1:22" ht="25.5" customHeight="1">
      <c r="A14" s="156"/>
      <c r="B14" s="156"/>
      <c r="C14" s="157"/>
      <c r="D14" s="156"/>
      <c r="E14" s="158"/>
      <c r="F14" s="156"/>
    </row>
    <row r="15" spans="1:22" ht="14.25">
      <c r="A15" s="144"/>
      <c r="B15" s="144"/>
      <c r="C15" s="154"/>
      <c r="D15" s="146"/>
      <c r="E15" s="162"/>
      <c r="F15" s="160"/>
      <c r="G15" s="163"/>
      <c r="H15" s="164"/>
      <c r="I15" s="164"/>
    </row>
    <row r="16" spans="1:22">
      <c r="A16" s="154"/>
      <c r="B16" s="154"/>
      <c r="C16" s="165"/>
      <c r="D16" s="165"/>
      <c r="E16" s="166"/>
      <c r="F16" s="167"/>
      <c r="G16" s="163"/>
      <c r="H16" s="164"/>
      <c r="I16" s="164"/>
    </row>
    <row r="17" spans="1:9">
      <c r="A17" s="154"/>
      <c r="B17" s="154"/>
      <c r="C17" s="168" t="s">
        <v>9</v>
      </c>
      <c r="D17" s="165"/>
      <c r="E17" s="166"/>
      <c r="F17" s="167"/>
      <c r="G17" s="163"/>
      <c r="H17" s="164"/>
      <c r="I17" s="164"/>
    </row>
    <row r="18" spans="1:9">
      <c r="A18" s="154"/>
      <c r="B18" s="154"/>
      <c r="C18" s="168"/>
      <c r="D18" s="165"/>
      <c r="E18" s="166"/>
      <c r="F18" s="167"/>
      <c r="G18" s="163"/>
      <c r="H18" s="164"/>
      <c r="I18" s="164"/>
    </row>
    <row r="19" spans="1:9">
      <c r="C19" s="70" t="s">
        <v>138</v>
      </c>
      <c r="D19" s="1050"/>
      <c r="E19" s="1051"/>
      <c r="F19" s="1050"/>
    </row>
    <row r="20" spans="1:9">
      <c r="A20" s="169"/>
      <c r="B20" s="169"/>
      <c r="C20" s="1064" t="s">
        <v>139</v>
      </c>
      <c r="D20" s="1064"/>
      <c r="E20" s="1064"/>
      <c r="F20" s="1064"/>
    </row>
    <row r="21" spans="1:9">
      <c r="A21" s="169"/>
      <c r="B21" s="169"/>
      <c r="C21" s="1064" t="s">
        <v>114</v>
      </c>
      <c r="D21" s="1064"/>
      <c r="E21" s="1064"/>
      <c r="F21" s="1064"/>
    </row>
    <row r="22" spans="1:9">
      <c r="A22" s="169"/>
      <c r="B22" s="169"/>
      <c r="C22" s="1065" t="s">
        <v>140</v>
      </c>
      <c r="D22" s="1065"/>
      <c r="E22" s="1065"/>
      <c r="F22" s="1065"/>
    </row>
    <row r="23" spans="1:9" ht="14.25" customHeight="1">
      <c r="A23" s="169"/>
      <c r="B23" s="169"/>
      <c r="C23" s="1064" t="s">
        <v>141</v>
      </c>
      <c r="D23" s="1064"/>
      <c r="E23" s="1064"/>
      <c r="F23" s="1064"/>
    </row>
    <row r="24" spans="1:9">
      <c r="C24" s="1066" t="s">
        <v>115</v>
      </c>
      <c r="D24" s="1066"/>
      <c r="E24" s="1066"/>
      <c r="F24" s="1066"/>
    </row>
    <row r="25" spans="1:9">
      <c r="C25" s="1067" t="s">
        <v>142</v>
      </c>
      <c r="D25" s="1067"/>
      <c r="E25" s="1067"/>
      <c r="F25" s="1067"/>
    </row>
    <row r="26" spans="1:9">
      <c r="C26" s="1064" t="s">
        <v>54</v>
      </c>
      <c r="D26" s="1064"/>
      <c r="E26" s="1064"/>
      <c r="F26" s="1064"/>
    </row>
    <row r="27" spans="1:9">
      <c r="C27" s="1064" t="s">
        <v>55</v>
      </c>
      <c r="D27" s="1064"/>
      <c r="E27" s="1064"/>
      <c r="F27" s="1064"/>
    </row>
    <row r="28" spans="1:9">
      <c r="C28" s="1068" t="s">
        <v>143</v>
      </c>
      <c r="D28" s="1064"/>
      <c r="E28" s="1064"/>
      <c r="F28" s="1064"/>
    </row>
    <row r="29" spans="1:9" ht="52.5" customHeight="1">
      <c r="C29" s="1069" t="s">
        <v>144</v>
      </c>
      <c r="D29" s="1069"/>
      <c r="E29" s="1069"/>
      <c r="F29" s="1069"/>
    </row>
    <row r="30" spans="1:9" ht="42" customHeight="1">
      <c r="C30" s="1070" t="s">
        <v>307</v>
      </c>
      <c r="D30" s="1071"/>
      <c r="E30" s="1071"/>
      <c r="F30" s="1071"/>
    </row>
    <row r="31" spans="1:9" ht="31.5" customHeight="1">
      <c r="C31" s="1072"/>
      <c r="D31" s="1072"/>
      <c r="E31" s="1072"/>
      <c r="F31" s="1072"/>
    </row>
    <row r="32" spans="1:9" ht="12.75" customHeight="1">
      <c r="C32" s="1072"/>
      <c r="D32" s="1072"/>
      <c r="E32" s="1072"/>
      <c r="F32" s="1072"/>
    </row>
    <row r="33" spans="3:6" ht="31.5" customHeight="1">
      <c r="C33" s="1072"/>
      <c r="D33" s="1072"/>
      <c r="E33" s="1072"/>
      <c r="F33" s="1072"/>
    </row>
    <row r="34" spans="3:6" ht="12.75" customHeight="1">
      <c r="C34" s="1072"/>
      <c r="D34" s="1072"/>
      <c r="E34" s="1072"/>
      <c r="F34" s="1072"/>
    </row>
    <row r="37" spans="3:6" ht="15">
      <c r="C37" s="171"/>
    </row>
    <row r="38" spans="3:6" ht="15">
      <c r="C38" s="171"/>
    </row>
    <row r="39" spans="3:6" ht="15">
      <c r="C39" s="171"/>
    </row>
    <row r="40" spans="3:6" ht="14.25">
      <c r="C40" s="172"/>
    </row>
    <row r="41" spans="3:6" ht="14.25">
      <c r="C41" s="172"/>
    </row>
    <row r="42" spans="3:6" ht="14.25">
      <c r="C42" s="172"/>
    </row>
    <row r="43" spans="3:6" ht="14.25">
      <c r="C43" s="172"/>
    </row>
    <row r="44" spans="3:6" ht="14.25">
      <c r="C44" s="172"/>
    </row>
    <row r="45" spans="3:6" ht="15">
      <c r="C45" s="171"/>
    </row>
  </sheetData>
  <sheetProtection selectLockedCells="1" selectUnlockedCells="1"/>
  <mergeCells count="15">
    <mergeCell ref="C30:F30"/>
    <mergeCell ref="C31:F31"/>
    <mergeCell ref="C32:F32"/>
    <mergeCell ref="C33:F33"/>
    <mergeCell ref="C34:F34"/>
    <mergeCell ref="C25:F25"/>
    <mergeCell ref="C26:F26"/>
    <mergeCell ref="C27:F27"/>
    <mergeCell ref="C28:F28"/>
    <mergeCell ref="C29:F29"/>
    <mergeCell ref="C20:F20"/>
    <mergeCell ref="C21:F21"/>
    <mergeCell ref="C22:F22"/>
    <mergeCell ref="C23:F23"/>
    <mergeCell ref="C24:F24"/>
  </mergeCells>
  <phoneticPr fontId="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34"/>
  <sheetViews>
    <sheetView showZeros="0" view="pageBreakPreview" zoomScaleNormal="100" zoomScaleSheetLayoutView="100" workbookViewId="0">
      <selection activeCell="C33" sqref="C33:D33"/>
    </sheetView>
  </sheetViews>
  <sheetFormatPr defaultColWidth="9.140625" defaultRowHeight="12.75"/>
  <cols>
    <col min="1" max="1" width="5.140625" style="9" customWidth="1"/>
    <col min="2" max="2" width="5.140625" style="9" bestFit="1" customWidth="1"/>
    <col min="3" max="3" width="48.140625" style="2" customWidth="1"/>
    <col min="4" max="4" width="30.85546875" style="27" customWidth="1"/>
    <col min="5" max="5" width="9.140625" style="2"/>
    <col min="6" max="6" width="14.28515625" style="2" customWidth="1"/>
    <col min="7" max="7" width="9.140625" style="2"/>
    <col min="8" max="8" width="12.85546875" style="2" customWidth="1"/>
    <col min="9" max="9" width="12.5703125" style="57" customWidth="1"/>
    <col min="10" max="16384" width="9.140625" style="2"/>
  </cols>
  <sheetData>
    <row r="1" spans="1:9">
      <c r="C1" s="2" t="str">
        <f>'spremni list'!D19</f>
        <v>DOM STAREJŠIH OBČANOV LJUBLJANA, MOSTE-POLJE</v>
      </c>
    </row>
    <row r="2" spans="1:9">
      <c r="C2" s="103" t="str">
        <f>'spremni list'!D20</f>
        <v>PRENOVA AVLE</v>
      </c>
    </row>
    <row r="4" spans="1:9" ht="15.75">
      <c r="A4" s="1"/>
      <c r="B4" s="1" t="s">
        <v>118</v>
      </c>
      <c r="D4" s="29"/>
    </row>
    <row r="5" spans="1:9" ht="15.75">
      <c r="A5" s="4"/>
      <c r="B5" s="4"/>
      <c r="C5" s="5"/>
      <c r="D5" s="29"/>
    </row>
    <row r="6" spans="1:9">
      <c r="A6" s="4"/>
      <c r="B6" s="4"/>
      <c r="C6" s="6"/>
      <c r="D6" s="29"/>
    </row>
    <row r="7" spans="1:9" s="102" customFormat="1" ht="15">
      <c r="A7" s="105" t="s">
        <v>39</v>
      </c>
      <c r="B7" s="494" t="s">
        <v>43</v>
      </c>
      <c r="C7" s="495"/>
      <c r="D7" s="496"/>
      <c r="E7" s="101"/>
      <c r="I7" s="97"/>
    </row>
    <row r="8" spans="1:9" s="6" customFormat="1" ht="14.25">
      <c r="A8" s="106"/>
      <c r="B8" s="106"/>
      <c r="C8" s="497"/>
      <c r="D8" s="498"/>
      <c r="E8" s="22"/>
      <c r="F8" s="23"/>
      <c r="G8" s="24"/>
      <c r="I8" s="57"/>
    </row>
    <row r="9" spans="1:9" s="6" customFormat="1" ht="14.25">
      <c r="A9" s="106"/>
      <c r="B9" s="499" t="str">
        <f>'PRIPRAVLJALNA DELA'!A3</f>
        <v>I.</v>
      </c>
      <c r="C9" s="500" t="str">
        <f>'PRIPRAVLJALNA DELA'!B3</f>
        <v>PRIPRAVLJALNA DELA</v>
      </c>
      <c r="D9" s="498">
        <f>'PRIPRAVLJALNA DELA'!F28</f>
        <v>0</v>
      </c>
      <c r="E9" s="22"/>
      <c r="F9" s="23"/>
      <c r="G9" s="24"/>
      <c r="I9" s="57"/>
    </row>
    <row r="10" spans="1:9">
      <c r="A10" s="107"/>
      <c r="B10" s="501" t="str">
        <f>RUŠITVENA!A1</f>
        <v>II.</v>
      </c>
      <c r="C10" s="502" t="str">
        <f>RUŠITVENA!B1</f>
        <v>RUŠITVENA DELA</v>
      </c>
      <c r="D10" s="503">
        <f>RUŠITVENA!F91</f>
        <v>0</v>
      </c>
      <c r="E10" s="20"/>
    </row>
    <row r="11" spans="1:9">
      <c r="A11" s="107"/>
      <c r="B11" s="501" t="str">
        <f>+ZEMELJSKA!A1</f>
        <v>III.</v>
      </c>
      <c r="C11" s="504" t="str">
        <f>+ZEMELJSKA!B1</f>
        <v>ZEMELJSKA DELA</v>
      </c>
      <c r="D11" s="503">
        <f>ZEMELJSKA!F30</f>
        <v>0</v>
      </c>
      <c r="E11" s="20"/>
    </row>
    <row r="12" spans="1:9">
      <c r="A12" s="108"/>
      <c r="B12" s="505" t="str">
        <f>+BETONSKA!A1</f>
        <v>IV.</v>
      </c>
      <c r="C12" s="506" t="str">
        <f>+BETONSKA!B1</f>
        <v>BETONSKA DELA</v>
      </c>
      <c r="D12" s="507">
        <f>+BETONSKA!F38</f>
        <v>0</v>
      </c>
      <c r="E12" s="20"/>
    </row>
    <row r="13" spans="1:9">
      <c r="A13" s="108"/>
      <c r="B13" s="505" t="str">
        <f>+TESARSKA!A1</f>
        <v>V.</v>
      </c>
      <c r="C13" s="506" t="str">
        <f>+TESARSKA!B1</f>
        <v>TESARSKA  DELA</v>
      </c>
      <c r="D13" s="507">
        <f>+TESARSKA!F20</f>
        <v>0</v>
      </c>
      <c r="E13" s="20"/>
    </row>
    <row r="14" spans="1:9">
      <c r="A14" s="108"/>
      <c r="B14" s="508" t="str">
        <f>+ZIDARSKA!A1</f>
        <v>VI.</v>
      </c>
      <c r="C14" s="509" t="str">
        <f>+ZIDARSKA!B1</f>
        <v>ZIDARSKA DELA</v>
      </c>
      <c r="D14" s="510">
        <f>+ZIDARSKA!F43</f>
        <v>0</v>
      </c>
      <c r="E14" s="20"/>
    </row>
    <row r="15" spans="1:9" s="99" customFormat="1" ht="15">
      <c r="A15" s="109"/>
      <c r="B15" s="109"/>
      <c r="C15" s="511" t="s">
        <v>29</v>
      </c>
      <c r="D15" s="512">
        <f>SUM(D9:D14)</f>
        <v>0</v>
      </c>
      <c r="I15" s="98"/>
    </row>
    <row r="16" spans="1:9" s="21" customFormat="1">
      <c r="A16" s="110"/>
      <c r="B16" s="110"/>
      <c r="D16" s="513"/>
      <c r="I16" s="100"/>
    </row>
    <row r="17" spans="1:9" s="92" customFormat="1" ht="15">
      <c r="A17" s="111" t="s">
        <v>18</v>
      </c>
      <c r="B17" s="1073" t="s">
        <v>82</v>
      </c>
      <c r="C17" s="1074"/>
      <c r="D17" s="514"/>
      <c r="E17" s="96"/>
      <c r="I17" s="97"/>
    </row>
    <row r="18" spans="1:9">
      <c r="A18" s="108"/>
      <c r="B18" s="505" t="str">
        <f>KLJUČAVNIČARSKA!A3</f>
        <v>I.</v>
      </c>
      <c r="C18" s="515" t="str">
        <f>KLJUČAVNIČARSKA!B3</f>
        <v xml:space="preserve">KLJUČAVNIČARSKA in RF KLJUČAVNIČARSKA  DELA </v>
      </c>
      <c r="D18" s="516">
        <f>KLJUČAVNIČARSKA!F35</f>
        <v>0</v>
      </c>
      <c r="E18" s="20"/>
    </row>
    <row r="19" spans="1:9">
      <c r="A19" s="108"/>
      <c r="B19" s="501" t="str">
        <f>ESTRIHI!A1</f>
        <v>II.</v>
      </c>
      <c r="C19" s="517" t="str">
        <f>+ESTRIHI!B1</f>
        <v>ESTRIHI</v>
      </c>
      <c r="D19" s="518">
        <f>ESTRIHI!F34</f>
        <v>0</v>
      </c>
      <c r="E19" s="20"/>
    </row>
    <row r="20" spans="1:9">
      <c r="A20" s="108"/>
      <c r="B20" s="501" t="str">
        <f>SUHOMONTAŽNA!A1</f>
        <v>III.</v>
      </c>
      <c r="C20" s="517" t="str">
        <f>SUHOMONTAŽNA!B1</f>
        <v>SUHOMONTAŽNA DELA</v>
      </c>
      <c r="D20" s="518">
        <f>SUHOMONTAŽNA!F46</f>
        <v>0</v>
      </c>
      <c r="E20" s="20"/>
    </row>
    <row r="21" spans="1:9">
      <c r="A21" s="108"/>
      <c r="B21" s="501" t="str">
        <f>KERAMIČARSKA!A1</f>
        <v>IV.</v>
      </c>
      <c r="C21" s="517" t="str">
        <f>KERAMIČARSKA!B1</f>
        <v>KERAMIČARSKA DELA</v>
      </c>
      <c r="D21" s="518">
        <f>KERAMIČARSKA!F47</f>
        <v>0</v>
      </c>
      <c r="E21" s="20"/>
    </row>
    <row r="22" spans="1:9">
      <c r="A22" s="108"/>
      <c r="B22" s="501" t="str">
        <f>'ALU ZASTEKLITVE'!A1</f>
        <v>V.</v>
      </c>
      <c r="C22" s="517" t="str">
        <f>'ALU ZASTEKLITVE'!B1</f>
        <v>ALU ZASTEKLITVE</v>
      </c>
      <c r="D22" s="518">
        <f>'ALU ZASTEKLITVE'!F61</f>
        <v>0</v>
      </c>
      <c r="E22" s="20"/>
    </row>
    <row r="23" spans="1:9">
      <c r="A23" s="108"/>
      <c r="B23" s="505" t="str">
        <f>MIZARSKA!A1</f>
        <v>VI.</v>
      </c>
      <c r="C23" s="517" t="str">
        <f>MIZARSKA!B1</f>
        <v>MIZARSKA DELA</v>
      </c>
      <c r="D23" s="518">
        <f>MIZARSKA!F20</f>
        <v>0</v>
      </c>
      <c r="E23" s="20"/>
    </row>
    <row r="24" spans="1:9">
      <c r="A24" s="108"/>
      <c r="B24" s="505" t="str">
        <f>SLIKOPLESKARSKA!A1</f>
        <v>VII.</v>
      </c>
      <c r="C24" s="517" t="str">
        <f>SLIKOPLESKARSKA!B1</f>
        <v>SLIKOPLESKARSKA DELA</v>
      </c>
      <c r="D24" s="518">
        <f>SLIKOPLESKARSKA!F50</f>
        <v>0</v>
      </c>
      <c r="E24" s="20"/>
    </row>
    <row r="25" spans="1:9">
      <c r="A25" s="108"/>
      <c r="B25" s="508" t="str">
        <f>'RAZNA DELA'!A1</f>
        <v>XIII.</v>
      </c>
      <c r="C25" s="519" t="str">
        <f>'RAZNA DELA'!B1</f>
        <v>RAZNA DELA</v>
      </c>
      <c r="D25" s="520">
        <f>'RAZNA DELA'!F20</f>
        <v>0</v>
      </c>
      <c r="E25" s="20"/>
    </row>
    <row r="26" spans="1:9" s="99" customFormat="1" ht="15">
      <c r="A26" s="109"/>
      <c r="B26" s="109"/>
      <c r="C26" s="511" t="s">
        <v>92</v>
      </c>
      <c r="D26" s="512">
        <f>SUM(D18:D25)</f>
        <v>0</v>
      </c>
      <c r="I26" s="98"/>
    </row>
    <row r="27" spans="1:9" s="21" customFormat="1">
      <c r="A27" s="110"/>
      <c r="B27" s="110"/>
      <c r="C27" s="521"/>
      <c r="D27" s="522"/>
      <c r="I27" s="100"/>
    </row>
    <row r="28" spans="1:9" ht="13.5" thickBot="1">
      <c r="A28" s="112"/>
      <c r="B28" s="112"/>
      <c r="C28" s="523"/>
      <c r="D28" s="524"/>
      <c r="E28" s="51"/>
    </row>
    <row r="29" spans="1:9" s="56" customFormat="1" ht="16.5" thickBot="1">
      <c r="A29" s="52"/>
      <c r="B29" s="53"/>
      <c r="C29" s="91" t="s">
        <v>10</v>
      </c>
      <c r="D29" s="54">
        <f>D15+D26</f>
        <v>0</v>
      </c>
      <c r="E29" s="55"/>
      <c r="I29" s="57"/>
    </row>
    <row r="30" spans="1:9" s="26" customFormat="1">
      <c r="A30" s="10"/>
      <c r="B30" s="10"/>
      <c r="C30" s="11"/>
      <c r="D30" s="28"/>
      <c r="E30" s="25"/>
      <c r="I30" s="57"/>
    </row>
    <row r="31" spans="1:9" s="44" customFormat="1">
      <c r="A31" s="41"/>
      <c r="B31" s="41"/>
      <c r="C31" s="42" t="s">
        <v>117</v>
      </c>
      <c r="D31" s="43"/>
      <c r="I31" s="58"/>
    </row>
    <row r="32" spans="1:9" s="44" customFormat="1">
      <c r="A32" s="41"/>
      <c r="B32" s="41"/>
      <c r="C32" s="89" t="s">
        <v>8</v>
      </c>
      <c r="D32" s="43"/>
      <c r="I32" s="58"/>
    </row>
    <row r="33" spans="1:9" s="34" customFormat="1" ht="27.75" customHeight="1">
      <c r="A33" s="35"/>
      <c r="B33" s="35"/>
      <c r="C33" s="1075"/>
      <c r="D33" s="1075"/>
      <c r="I33" s="58"/>
    </row>
    <row r="34" spans="1:9" s="34" customFormat="1" ht="29.25" customHeight="1">
      <c r="A34" s="35"/>
      <c r="B34" s="35"/>
      <c r="C34" s="1075" t="s">
        <v>116</v>
      </c>
      <c r="D34" s="1075"/>
      <c r="I34" s="58"/>
    </row>
  </sheetData>
  <sheetProtection selectLockedCells="1" selectUnlockedCells="1"/>
  <mergeCells count="3">
    <mergeCell ref="B17:C17"/>
    <mergeCell ref="C33:D33"/>
    <mergeCell ref="C34:D34"/>
  </mergeCells>
  <phoneticPr fontId="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A16:D16 A19 A20 A24 A17 C17:D17 A27:D27 A26:B26 A30:D30 A15:C15" emptyCellReference="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Zeros="0" tabSelected="1" view="pageBreakPreview" topLeftCell="A13" zoomScaleSheetLayoutView="100" workbookViewId="0">
      <selection activeCell="E24" sqref="E24"/>
    </sheetView>
  </sheetViews>
  <sheetFormatPr defaultRowHeight="12.75"/>
  <cols>
    <col min="1" max="1" width="6.7109375" style="784" customWidth="1"/>
    <col min="2" max="2" width="43.85546875" style="785" customWidth="1"/>
    <col min="3" max="3" width="4.7109375" style="785" customWidth="1"/>
    <col min="4" max="4" width="10" style="796" customWidth="1"/>
    <col min="5" max="5" width="10.140625" style="813" customWidth="1"/>
    <col min="6" max="6" width="14.140625" style="813" customWidth="1"/>
    <col min="7" max="256" width="9.140625" style="759"/>
    <col min="257" max="257" width="6" style="759" customWidth="1"/>
    <col min="258" max="258" width="40" style="759" customWidth="1"/>
    <col min="259" max="259" width="6.28515625" style="759" customWidth="1"/>
    <col min="260" max="260" width="7.7109375" style="759" customWidth="1"/>
    <col min="261" max="261" width="14.140625" style="759" customWidth="1"/>
    <col min="262" max="262" width="15" style="759" customWidth="1"/>
    <col min="263" max="512" width="9.140625" style="759"/>
    <col min="513" max="513" width="6" style="759" customWidth="1"/>
    <col min="514" max="514" width="40" style="759" customWidth="1"/>
    <col min="515" max="515" width="6.28515625" style="759" customWidth="1"/>
    <col min="516" max="516" width="7.7109375" style="759" customWidth="1"/>
    <col min="517" max="517" width="14.140625" style="759" customWidth="1"/>
    <col min="518" max="518" width="15" style="759" customWidth="1"/>
    <col min="519" max="768" width="9.140625" style="759"/>
    <col min="769" max="769" width="6" style="759" customWidth="1"/>
    <col min="770" max="770" width="40" style="759" customWidth="1"/>
    <col min="771" max="771" width="6.28515625" style="759" customWidth="1"/>
    <col min="772" max="772" width="7.7109375" style="759" customWidth="1"/>
    <col min="773" max="773" width="14.140625" style="759" customWidth="1"/>
    <col min="774" max="774" width="15" style="759" customWidth="1"/>
    <col min="775" max="1024" width="9.140625" style="759"/>
    <col min="1025" max="1025" width="6" style="759" customWidth="1"/>
    <col min="1026" max="1026" width="40" style="759" customWidth="1"/>
    <col min="1027" max="1027" width="6.28515625" style="759" customWidth="1"/>
    <col min="1028" max="1028" width="7.7109375" style="759" customWidth="1"/>
    <col min="1029" max="1029" width="14.140625" style="759" customWidth="1"/>
    <col min="1030" max="1030" width="15" style="759" customWidth="1"/>
    <col min="1031" max="1280" width="9.140625" style="759"/>
    <col min="1281" max="1281" width="6" style="759" customWidth="1"/>
    <col min="1282" max="1282" width="40" style="759" customWidth="1"/>
    <col min="1283" max="1283" width="6.28515625" style="759" customWidth="1"/>
    <col min="1284" max="1284" width="7.7109375" style="759" customWidth="1"/>
    <col min="1285" max="1285" width="14.140625" style="759" customWidth="1"/>
    <col min="1286" max="1286" width="15" style="759" customWidth="1"/>
    <col min="1287" max="1536" width="9.140625" style="759"/>
    <col min="1537" max="1537" width="6" style="759" customWidth="1"/>
    <col min="1538" max="1538" width="40" style="759" customWidth="1"/>
    <col min="1539" max="1539" width="6.28515625" style="759" customWidth="1"/>
    <col min="1540" max="1540" width="7.7109375" style="759" customWidth="1"/>
    <col min="1541" max="1541" width="14.140625" style="759" customWidth="1"/>
    <col min="1542" max="1542" width="15" style="759" customWidth="1"/>
    <col min="1543" max="1792" width="9.140625" style="759"/>
    <col min="1793" max="1793" width="6" style="759" customWidth="1"/>
    <col min="1794" max="1794" width="40" style="759" customWidth="1"/>
    <col min="1795" max="1795" width="6.28515625" style="759" customWidth="1"/>
    <col min="1796" max="1796" width="7.7109375" style="759" customWidth="1"/>
    <col min="1797" max="1797" width="14.140625" style="759" customWidth="1"/>
    <col min="1798" max="1798" width="15" style="759" customWidth="1"/>
    <col min="1799" max="2048" width="9.140625" style="759"/>
    <col min="2049" max="2049" width="6" style="759" customWidth="1"/>
    <col min="2050" max="2050" width="40" style="759" customWidth="1"/>
    <col min="2051" max="2051" width="6.28515625" style="759" customWidth="1"/>
    <col min="2052" max="2052" width="7.7109375" style="759" customWidth="1"/>
    <col min="2053" max="2053" width="14.140625" style="759" customWidth="1"/>
    <col min="2054" max="2054" width="15" style="759" customWidth="1"/>
    <col min="2055" max="2304" width="9.140625" style="759"/>
    <col min="2305" max="2305" width="6" style="759" customWidth="1"/>
    <col min="2306" max="2306" width="40" style="759" customWidth="1"/>
    <col min="2307" max="2307" width="6.28515625" style="759" customWidth="1"/>
    <col min="2308" max="2308" width="7.7109375" style="759" customWidth="1"/>
    <col min="2309" max="2309" width="14.140625" style="759" customWidth="1"/>
    <col min="2310" max="2310" width="15" style="759" customWidth="1"/>
    <col min="2311" max="2560" width="9.140625" style="759"/>
    <col min="2561" max="2561" width="6" style="759" customWidth="1"/>
    <col min="2562" max="2562" width="40" style="759" customWidth="1"/>
    <col min="2563" max="2563" width="6.28515625" style="759" customWidth="1"/>
    <col min="2564" max="2564" width="7.7109375" style="759" customWidth="1"/>
    <col min="2565" max="2565" width="14.140625" style="759" customWidth="1"/>
    <col min="2566" max="2566" width="15" style="759" customWidth="1"/>
    <col min="2567" max="2816" width="9.140625" style="759"/>
    <col min="2817" max="2817" width="6" style="759" customWidth="1"/>
    <col min="2818" max="2818" width="40" style="759" customWidth="1"/>
    <col min="2819" max="2819" width="6.28515625" style="759" customWidth="1"/>
    <col min="2820" max="2820" width="7.7109375" style="759" customWidth="1"/>
    <col min="2821" max="2821" width="14.140625" style="759" customWidth="1"/>
    <col min="2822" max="2822" width="15" style="759" customWidth="1"/>
    <col min="2823" max="3072" width="9.140625" style="759"/>
    <col min="3073" max="3073" width="6" style="759" customWidth="1"/>
    <col min="3074" max="3074" width="40" style="759" customWidth="1"/>
    <col min="3075" max="3075" width="6.28515625" style="759" customWidth="1"/>
    <col min="3076" max="3076" width="7.7109375" style="759" customWidth="1"/>
    <col min="3077" max="3077" width="14.140625" style="759" customWidth="1"/>
    <col min="3078" max="3078" width="15" style="759" customWidth="1"/>
    <col min="3079" max="3328" width="9.140625" style="759"/>
    <col min="3329" max="3329" width="6" style="759" customWidth="1"/>
    <col min="3330" max="3330" width="40" style="759" customWidth="1"/>
    <col min="3331" max="3331" width="6.28515625" style="759" customWidth="1"/>
    <col min="3332" max="3332" width="7.7109375" style="759" customWidth="1"/>
    <col min="3333" max="3333" width="14.140625" style="759" customWidth="1"/>
    <col min="3334" max="3334" width="15" style="759" customWidth="1"/>
    <col min="3335" max="3584" width="9.140625" style="759"/>
    <col min="3585" max="3585" width="6" style="759" customWidth="1"/>
    <col min="3586" max="3586" width="40" style="759" customWidth="1"/>
    <col min="3587" max="3587" width="6.28515625" style="759" customWidth="1"/>
    <col min="3588" max="3588" width="7.7109375" style="759" customWidth="1"/>
    <col min="3589" max="3589" width="14.140625" style="759" customWidth="1"/>
    <col min="3590" max="3590" width="15" style="759" customWidth="1"/>
    <col min="3591" max="3840" width="9.140625" style="759"/>
    <col min="3841" max="3841" width="6" style="759" customWidth="1"/>
    <col min="3842" max="3842" width="40" style="759" customWidth="1"/>
    <col min="3843" max="3843" width="6.28515625" style="759" customWidth="1"/>
    <col min="3844" max="3844" width="7.7109375" style="759" customWidth="1"/>
    <col min="3845" max="3845" width="14.140625" style="759" customWidth="1"/>
    <col min="3846" max="3846" width="15" style="759" customWidth="1"/>
    <col min="3847" max="4096" width="9.140625" style="759"/>
    <col min="4097" max="4097" width="6" style="759" customWidth="1"/>
    <col min="4098" max="4098" width="40" style="759" customWidth="1"/>
    <col min="4099" max="4099" width="6.28515625" style="759" customWidth="1"/>
    <col min="4100" max="4100" width="7.7109375" style="759" customWidth="1"/>
    <col min="4101" max="4101" width="14.140625" style="759" customWidth="1"/>
    <col min="4102" max="4102" width="15" style="759" customWidth="1"/>
    <col min="4103" max="4352" width="9.140625" style="759"/>
    <col min="4353" max="4353" width="6" style="759" customWidth="1"/>
    <col min="4354" max="4354" width="40" style="759" customWidth="1"/>
    <col min="4355" max="4355" width="6.28515625" style="759" customWidth="1"/>
    <col min="4356" max="4356" width="7.7109375" style="759" customWidth="1"/>
    <col min="4357" max="4357" width="14.140625" style="759" customWidth="1"/>
    <col min="4358" max="4358" width="15" style="759" customWidth="1"/>
    <col min="4359" max="4608" width="9.140625" style="759"/>
    <col min="4609" max="4609" width="6" style="759" customWidth="1"/>
    <col min="4610" max="4610" width="40" style="759" customWidth="1"/>
    <col min="4611" max="4611" width="6.28515625" style="759" customWidth="1"/>
    <col min="4612" max="4612" width="7.7109375" style="759" customWidth="1"/>
    <col min="4613" max="4613" width="14.140625" style="759" customWidth="1"/>
    <col min="4614" max="4614" width="15" style="759" customWidth="1"/>
    <col min="4615" max="4864" width="9.140625" style="759"/>
    <col min="4865" max="4865" width="6" style="759" customWidth="1"/>
    <col min="4866" max="4866" width="40" style="759" customWidth="1"/>
    <col min="4867" max="4867" width="6.28515625" style="759" customWidth="1"/>
    <col min="4868" max="4868" width="7.7109375" style="759" customWidth="1"/>
    <col min="4869" max="4869" width="14.140625" style="759" customWidth="1"/>
    <col min="4870" max="4870" width="15" style="759" customWidth="1"/>
    <col min="4871" max="5120" width="9.140625" style="759"/>
    <col min="5121" max="5121" width="6" style="759" customWidth="1"/>
    <col min="5122" max="5122" width="40" style="759" customWidth="1"/>
    <col min="5123" max="5123" width="6.28515625" style="759" customWidth="1"/>
    <col min="5124" max="5124" width="7.7109375" style="759" customWidth="1"/>
    <col min="5125" max="5125" width="14.140625" style="759" customWidth="1"/>
    <col min="5126" max="5126" width="15" style="759" customWidth="1"/>
    <col min="5127" max="5376" width="9.140625" style="759"/>
    <col min="5377" max="5377" width="6" style="759" customWidth="1"/>
    <col min="5378" max="5378" width="40" style="759" customWidth="1"/>
    <col min="5379" max="5379" width="6.28515625" style="759" customWidth="1"/>
    <col min="5380" max="5380" width="7.7109375" style="759" customWidth="1"/>
    <col min="5381" max="5381" width="14.140625" style="759" customWidth="1"/>
    <col min="5382" max="5382" width="15" style="759" customWidth="1"/>
    <col min="5383" max="5632" width="9.140625" style="759"/>
    <col min="5633" max="5633" width="6" style="759" customWidth="1"/>
    <col min="5634" max="5634" width="40" style="759" customWidth="1"/>
    <col min="5635" max="5635" width="6.28515625" style="759" customWidth="1"/>
    <col min="5636" max="5636" width="7.7109375" style="759" customWidth="1"/>
    <col min="5637" max="5637" width="14.140625" style="759" customWidth="1"/>
    <col min="5638" max="5638" width="15" style="759" customWidth="1"/>
    <col min="5639" max="5888" width="9.140625" style="759"/>
    <col min="5889" max="5889" width="6" style="759" customWidth="1"/>
    <col min="5890" max="5890" width="40" style="759" customWidth="1"/>
    <col min="5891" max="5891" width="6.28515625" style="759" customWidth="1"/>
    <col min="5892" max="5892" width="7.7109375" style="759" customWidth="1"/>
    <col min="5893" max="5893" width="14.140625" style="759" customWidth="1"/>
    <col min="5894" max="5894" width="15" style="759" customWidth="1"/>
    <col min="5895" max="6144" width="9.140625" style="759"/>
    <col min="6145" max="6145" width="6" style="759" customWidth="1"/>
    <col min="6146" max="6146" width="40" style="759" customWidth="1"/>
    <col min="6147" max="6147" width="6.28515625" style="759" customWidth="1"/>
    <col min="6148" max="6148" width="7.7109375" style="759" customWidth="1"/>
    <col min="6149" max="6149" width="14.140625" style="759" customWidth="1"/>
    <col min="6150" max="6150" width="15" style="759" customWidth="1"/>
    <col min="6151" max="6400" width="9.140625" style="759"/>
    <col min="6401" max="6401" width="6" style="759" customWidth="1"/>
    <col min="6402" max="6402" width="40" style="759" customWidth="1"/>
    <col min="6403" max="6403" width="6.28515625" style="759" customWidth="1"/>
    <col min="6404" max="6404" width="7.7109375" style="759" customWidth="1"/>
    <col min="6405" max="6405" width="14.140625" style="759" customWidth="1"/>
    <col min="6406" max="6406" width="15" style="759" customWidth="1"/>
    <col min="6407" max="6656" width="9.140625" style="759"/>
    <col min="6657" max="6657" width="6" style="759" customWidth="1"/>
    <col min="6658" max="6658" width="40" style="759" customWidth="1"/>
    <col min="6659" max="6659" width="6.28515625" style="759" customWidth="1"/>
    <col min="6660" max="6660" width="7.7109375" style="759" customWidth="1"/>
    <col min="6661" max="6661" width="14.140625" style="759" customWidth="1"/>
    <col min="6662" max="6662" width="15" style="759" customWidth="1"/>
    <col min="6663" max="6912" width="9.140625" style="759"/>
    <col min="6913" max="6913" width="6" style="759" customWidth="1"/>
    <col min="6914" max="6914" width="40" style="759" customWidth="1"/>
    <col min="6915" max="6915" width="6.28515625" style="759" customWidth="1"/>
    <col min="6916" max="6916" width="7.7109375" style="759" customWidth="1"/>
    <col min="6917" max="6917" width="14.140625" style="759" customWidth="1"/>
    <col min="6918" max="6918" width="15" style="759" customWidth="1"/>
    <col min="6919" max="7168" width="9.140625" style="759"/>
    <col min="7169" max="7169" width="6" style="759" customWidth="1"/>
    <col min="7170" max="7170" width="40" style="759" customWidth="1"/>
    <col min="7171" max="7171" width="6.28515625" style="759" customWidth="1"/>
    <col min="7172" max="7172" width="7.7109375" style="759" customWidth="1"/>
    <col min="7173" max="7173" width="14.140625" style="759" customWidth="1"/>
    <col min="7174" max="7174" width="15" style="759" customWidth="1"/>
    <col min="7175" max="7424" width="9.140625" style="759"/>
    <col min="7425" max="7425" width="6" style="759" customWidth="1"/>
    <col min="7426" max="7426" width="40" style="759" customWidth="1"/>
    <col min="7427" max="7427" width="6.28515625" style="759" customWidth="1"/>
    <col min="7428" max="7428" width="7.7109375" style="759" customWidth="1"/>
    <col min="7429" max="7429" width="14.140625" style="759" customWidth="1"/>
    <col min="7430" max="7430" width="15" style="759" customWidth="1"/>
    <col min="7431" max="7680" width="9.140625" style="759"/>
    <col min="7681" max="7681" width="6" style="759" customWidth="1"/>
    <col min="7682" max="7682" width="40" style="759" customWidth="1"/>
    <col min="7683" max="7683" width="6.28515625" style="759" customWidth="1"/>
    <col min="7684" max="7684" width="7.7109375" style="759" customWidth="1"/>
    <col min="7685" max="7685" width="14.140625" style="759" customWidth="1"/>
    <col min="7686" max="7686" width="15" style="759" customWidth="1"/>
    <col min="7687" max="7936" width="9.140625" style="759"/>
    <col min="7937" max="7937" width="6" style="759" customWidth="1"/>
    <col min="7938" max="7938" width="40" style="759" customWidth="1"/>
    <col min="7939" max="7939" width="6.28515625" style="759" customWidth="1"/>
    <col min="7940" max="7940" width="7.7109375" style="759" customWidth="1"/>
    <col min="7941" max="7941" width="14.140625" style="759" customWidth="1"/>
    <col min="7942" max="7942" width="15" style="759" customWidth="1"/>
    <col min="7943" max="8192" width="9.140625" style="759"/>
    <col min="8193" max="8193" width="6" style="759" customWidth="1"/>
    <col min="8194" max="8194" width="40" style="759" customWidth="1"/>
    <col min="8195" max="8195" width="6.28515625" style="759" customWidth="1"/>
    <col min="8196" max="8196" width="7.7109375" style="759" customWidth="1"/>
    <col min="8197" max="8197" width="14.140625" style="759" customWidth="1"/>
    <col min="8198" max="8198" width="15" style="759" customWidth="1"/>
    <col min="8199" max="8448" width="9.140625" style="759"/>
    <col min="8449" max="8449" width="6" style="759" customWidth="1"/>
    <col min="8450" max="8450" width="40" style="759" customWidth="1"/>
    <col min="8451" max="8451" width="6.28515625" style="759" customWidth="1"/>
    <col min="8452" max="8452" width="7.7109375" style="759" customWidth="1"/>
    <col min="8453" max="8453" width="14.140625" style="759" customWidth="1"/>
    <col min="8454" max="8454" width="15" style="759" customWidth="1"/>
    <col min="8455" max="8704" width="9.140625" style="759"/>
    <col min="8705" max="8705" width="6" style="759" customWidth="1"/>
    <col min="8706" max="8706" width="40" style="759" customWidth="1"/>
    <col min="8707" max="8707" width="6.28515625" style="759" customWidth="1"/>
    <col min="8708" max="8708" width="7.7109375" style="759" customWidth="1"/>
    <col min="8709" max="8709" width="14.140625" style="759" customWidth="1"/>
    <col min="8710" max="8710" width="15" style="759" customWidth="1"/>
    <col min="8711" max="8960" width="9.140625" style="759"/>
    <col min="8961" max="8961" width="6" style="759" customWidth="1"/>
    <col min="8962" max="8962" width="40" style="759" customWidth="1"/>
    <col min="8963" max="8963" width="6.28515625" style="759" customWidth="1"/>
    <col min="8964" max="8964" width="7.7109375" style="759" customWidth="1"/>
    <col min="8965" max="8965" width="14.140625" style="759" customWidth="1"/>
    <col min="8966" max="8966" width="15" style="759" customWidth="1"/>
    <col min="8967" max="9216" width="9.140625" style="759"/>
    <col min="9217" max="9217" width="6" style="759" customWidth="1"/>
    <col min="9218" max="9218" width="40" style="759" customWidth="1"/>
    <col min="9219" max="9219" width="6.28515625" style="759" customWidth="1"/>
    <col min="9220" max="9220" width="7.7109375" style="759" customWidth="1"/>
    <col min="9221" max="9221" width="14.140625" style="759" customWidth="1"/>
    <col min="9222" max="9222" width="15" style="759" customWidth="1"/>
    <col min="9223" max="9472" width="9.140625" style="759"/>
    <col min="9473" max="9473" width="6" style="759" customWidth="1"/>
    <col min="9474" max="9474" width="40" style="759" customWidth="1"/>
    <col min="9475" max="9475" width="6.28515625" style="759" customWidth="1"/>
    <col min="9476" max="9476" width="7.7109375" style="759" customWidth="1"/>
    <col min="9477" max="9477" width="14.140625" style="759" customWidth="1"/>
    <col min="9478" max="9478" width="15" style="759" customWidth="1"/>
    <col min="9479" max="9728" width="9.140625" style="759"/>
    <col min="9729" max="9729" width="6" style="759" customWidth="1"/>
    <col min="9730" max="9730" width="40" style="759" customWidth="1"/>
    <col min="9731" max="9731" width="6.28515625" style="759" customWidth="1"/>
    <col min="9732" max="9732" width="7.7109375" style="759" customWidth="1"/>
    <col min="9733" max="9733" width="14.140625" style="759" customWidth="1"/>
    <col min="9734" max="9734" width="15" style="759" customWidth="1"/>
    <col min="9735" max="9984" width="9.140625" style="759"/>
    <col min="9985" max="9985" width="6" style="759" customWidth="1"/>
    <col min="9986" max="9986" width="40" style="759" customWidth="1"/>
    <col min="9987" max="9987" width="6.28515625" style="759" customWidth="1"/>
    <col min="9988" max="9988" width="7.7109375" style="759" customWidth="1"/>
    <col min="9989" max="9989" width="14.140625" style="759" customWidth="1"/>
    <col min="9990" max="9990" width="15" style="759" customWidth="1"/>
    <col min="9991" max="10240" width="9.140625" style="759"/>
    <col min="10241" max="10241" width="6" style="759" customWidth="1"/>
    <col min="10242" max="10242" width="40" style="759" customWidth="1"/>
    <col min="10243" max="10243" width="6.28515625" style="759" customWidth="1"/>
    <col min="10244" max="10244" width="7.7109375" style="759" customWidth="1"/>
    <col min="10245" max="10245" width="14.140625" style="759" customWidth="1"/>
    <col min="10246" max="10246" width="15" style="759" customWidth="1"/>
    <col min="10247" max="10496" width="9.140625" style="759"/>
    <col min="10497" max="10497" width="6" style="759" customWidth="1"/>
    <col min="10498" max="10498" width="40" style="759" customWidth="1"/>
    <col min="10499" max="10499" width="6.28515625" style="759" customWidth="1"/>
    <col min="10500" max="10500" width="7.7109375" style="759" customWidth="1"/>
    <col min="10501" max="10501" width="14.140625" style="759" customWidth="1"/>
    <col min="10502" max="10502" width="15" style="759" customWidth="1"/>
    <col min="10503" max="10752" width="9.140625" style="759"/>
    <col min="10753" max="10753" width="6" style="759" customWidth="1"/>
    <col min="10754" max="10754" width="40" style="759" customWidth="1"/>
    <col min="10755" max="10755" width="6.28515625" style="759" customWidth="1"/>
    <col min="10756" max="10756" width="7.7109375" style="759" customWidth="1"/>
    <col min="10757" max="10757" width="14.140625" style="759" customWidth="1"/>
    <col min="10758" max="10758" width="15" style="759" customWidth="1"/>
    <col min="10759" max="11008" width="9.140625" style="759"/>
    <col min="11009" max="11009" width="6" style="759" customWidth="1"/>
    <col min="11010" max="11010" width="40" style="759" customWidth="1"/>
    <col min="11011" max="11011" width="6.28515625" style="759" customWidth="1"/>
    <col min="11012" max="11012" width="7.7109375" style="759" customWidth="1"/>
    <col min="11013" max="11013" width="14.140625" style="759" customWidth="1"/>
    <col min="11014" max="11014" width="15" style="759" customWidth="1"/>
    <col min="11015" max="11264" width="9.140625" style="759"/>
    <col min="11265" max="11265" width="6" style="759" customWidth="1"/>
    <col min="11266" max="11266" width="40" style="759" customWidth="1"/>
    <col min="11267" max="11267" width="6.28515625" style="759" customWidth="1"/>
    <col min="11268" max="11268" width="7.7109375" style="759" customWidth="1"/>
    <col min="11269" max="11269" width="14.140625" style="759" customWidth="1"/>
    <col min="11270" max="11270" width="15" style="759" customWidth="1"/>
    <col min="11271" max="11520" width="9.140625" style="759"/>
    <col min="11521" max="11521" width="6" style="759" customWidth="1"/>
    <col min="11522" max="11522" width="40" style="759" customWidth="1"/>
    <col min="11523" max="11523" width="6.28515625" style="759" customWidth="1"/>
    <col min="11524" max="11524" width="7.7109375" style="759" customWidth="1"/>
    <col min="11525" max="11525" width="14.140625" style="759" customWidth="1"/>
    <col min="11526" max="11526" width="15" style="759" customWidth="1"/>
    <col min="11527" max="11776" width="9.140625" style="759"/>
    <col min="11777" max="11777" width="6" style="759" customWidth="1"/>
    <col min="11778" max="11778" width="40" style="759" customWidth="1"/>
    <col min="11779" max="11779" width="6.28515625" style="759" customWidth="1"/>
    <col min="11780" max="11780" width="7.7109375" style="759" customWidth="1"/>
    <col min="11781" max="11781" width="14.140625" style="759" customWidth="1"/>
    <col min="11782" max="11782" width="15" style="759" customWidth="1"/>
    <col min="11783" max="12032" width="9.140625" style="759"/>
    <col min="12033" max="12033" width="6" style="759" customWidth="1"/>
    <col min="12034" max="12034" width="40" style="759" customWidth="1"/>
    <col min="12035" max="12035" width="6.28515625" style="759" customWidth="1"/>
    <col min="12036" max="12036" width="7.7109375" style="759" customWidth="1"/>
    <col min="12037" max="12037" width="14.140625" style="759" customWidth="1"/>
    <col min="12038" max="12038" width="15" style="759" customWidth="1"/>
    <col min="12039" max="12288" width="9.140625" style="759"/>
    <col min="12289" max="12289" width="6" style="759" customWidth="1"/>
    <col min="12290" max="12290" width="40" style="759" customWidth="1"/>
    <col min="12291" max="12291" width="6.28515625" style="759" customWidth="1"/>
    <col min="12292" max="12292" width="7.7109375" style="759" customWidth="1"/>
    <col min="12293" max="12293" width="14.140625" style="759" customWidth="1"/>
    <col min="12294" max="12294" width="15" style="759" customWidth="1"/>
    <col min="12295" max="12544" width="9.140625" style="759"/>
    <col min="12545" max="12545" width="6" style="759" customWidth="1"/>
    <col min="12546" max="12546" width="40" style="759" customWidth="1"/>
    <col min="12547" max="12547" width="6.28515625" style="759" customWidth="1"/>
    <col min="12548" max="12548" width="7.7109375" style="759" customWidth="1"/>
    <col min="12549" max="12549" width="14.140625" style="759" customWidth="1"/>
    <col min="12550" max="12550" width="15" style="759" customWidth="1"/>
    <col min="12551" max="12800" width="9.140625" style="759"/>
    <col min="12801" max="12801" width="6" style="759" customWidth="1"/>
    <col min="12802" max="12802" width="40" style="759" customWidth="1"/>
    <col min="12803" max="12803" width="6.28515625" style="759" customWidth="1"/>
    <col min="12804" max="12804" width="7.7109375" style="759" customWidth="1"/>
    <col min="12805" max="12805" width="14.140625" style="759" customWidth="1"/>
    <col min="12806" max="12806" width="15" style="759" customWidth="1"/>
    <col min="12807" max="13056" width="9.140625" style="759"/>
    <col min="13057" max="13057" width="6" style="759" customWidth="1"/>
    <col min="13058" max="13058" width="40" style="759" customWidth="1"/>
    <col min="13059" max="13059" width="6.28515625" style="759" customWidth="1"/>
    <col min="13060" max="13060" width="7.7109375" style="759" customWidth="1"/>
    <col min="13061" max="13061" width="14.140625" style="759" customWidth="1"/>
    <col min="13062" max="13062" width="15" style="759" customWidth="1"/>
    <col min="13063" max="13312" width="9.140625" style="759"/>
    <col min="13313" max="13313" width="6" style="759" customWidth="1"/>
    <col min="13314" max="13314" width="40" style="759" customWidth="1"/>
    <col min="13315" max="13315" width="6.28515625" style="759" customWidth="1"/>
    <col min="13316" max="13316" width="7.7109375" style="759" customWidth="1"/>
    <col min="13317" max="13317" width="14.140625" style="759" customWidth="1"/>
    <col min="13318" max="13318" width="15" style="759" customWidth="1"/>
    <col min="13319" max="13568" width="9.140625" style="759"/>
    <col min="13569" max="13569" width="6" style="759" customWidth="1"/>
    <col min="13570" max="13570" width="40" style="759" customWidth="1"/>
    <col min="13571" max="13571" width="6.28515625" style="759" customWidth="1"/>
    <col min="13572" max="13572" width="7.7109375" style="759" customWidth="1"/>
    <col min="13573" max="13573" width="14.140625" style="759" customWidth="1"/>
    <col min="13574" max="13574" width="15" style="759" customWidth="1"/>
    <col min="13575" max="13824" width="9.140625" style="759"/>
    <col min="13825" max="13825" width="6" style="759" customWidth="1"/>
    <col min="13826" max="13826" width="40" style="759" customWidth="1"/>
    <col min="13827" max="13827" width="6.28515625" style="759" customWidth="1"/>
    <col min="13828" max="13828" width="7.7109375" style="759" customWidth="1"/>
    <col min="13829" max="13829" width="14.140625" style="759" customWidth="1"/>
    <col min="13830" max="13830" width="15" style="759" customWidth="1"/>
    <col min="13831" max="14080" width="9.140625" style="759"/>
    <col min="14081" max="14081" width="6" style="759" customWidth="1"/>
    <col min="14082" max="14082" width="40" style="759" customWidth="1"/>
    <col min="14083" max="14083" width="6.28515625" style="759" customWidth="1"/>
    <col min="14084" max="14084" width="7.7109375" style="759" customWidth="1"/>
    <col min="14085" max="14085" width="14.140625" style="759" customWidth="1"/>
    <col min="14086" max="14086" width="15" style="759" customWidth="1"/>
    <col min="14087" max="14336" width="9.140625" style="759"/>
    <col min="14337" max="14337" width="6" style="759" customWidth="1"/>
    <col min="14338" max="14338" width="40" style="759" customWidth="1"/>
    <col min="14339" max="14339" width="6.28515625" style="759" customWidth="1"/>
    <col min="14340" max="14340" width="7.7109375" style="759" customWidth="1"/>
    <col min="14341" max="14341" width="14.140625" style="759" customWidth="1"/>
    <col min="14342" max="14342" width="15" style="759" customWidth="1"/>
    <col min="14343" max="14592" width="9.140625" style="759"/>
    <col min="14593" max="14593" width="6" style="759" customWidth="1"/>
    <col min="14594" max="14594" width="40" style="759" customWidth="1"/>
    <col min="14595" max="14595" width="6.28515625" style="759" customWidth="1"/>
    <col min="14596" max="14596" width="7.7109375" style="759" customWidth="1"/>
    <col min="14597" max="14597" width="14.140625" style="759" customWidth="1"/>
    <col min="14598" max="14598" width="15" style="759" customWidth="1"/>
    <col min="14599" max="14848" width="9.140625" style="759"/>
    <col min="14849" max="14849" width="6" style="759" customWidth="1"/>
    <col min="14850" max="14850" width="40" style="759" customWidth="1"/>
    <col min="14851" max="14851" width="6.28515625" style="759" customWidth="1"/>
    <col min="14852" max="14852" width="7.7109375" style="759" customWidth="1"/>
    <col min="14853" max="14853" width="14.140625" style="759" customWidth="1"/>
    <col min="14854" max="14854" width="15" style="759" customWidth="1"/>
    <col min="14855" max="15104" width="9.140625" style="759"/>
    <col min="15105" max="15105" width="6" style="759" customWidth="1"/>
    <col min="15106" max="15106" width="40" style="759" customWidth="1"/>
    <col min="15107" max="15107" width="6.28515625" style="759" customWidth="1"/>
    <col min="15108" max="15108" width="7.7109375" style="759" customWidth="1"/>
    <col min="15109" max="15109" width="14.140625" style="759" customWidth="1"/>
    <col min="15110" max="15110" width="15" style="759" customWidth="1"/>
    <col min="15111" max="15360" width="9.140625" style="759"/>
    <col min="15361" max="15361" width="6" style="759" customWidth="1"/>
    <col min="15362" max="15362" width="40" style="759" customWidth="1"/>
    <col min="15363" max="15363" width="6.28515625" style="759" customWidth="1"/>
    <col min="15364" max="15364" width="7.7109375" style="759" customWidth="1"/>
    <col min="15365" max="15365" width="14.140625" style="759" customWidth="1"/>
    <col min="15366" max="15366" width="15" style="759" customWidth="1"/>
    <col min="15367" max="15616" width="9.140625" style="759"/>
    <col min="15617" max="15617" width="6" style="759" customWidth="1"/>
    <col min="15618" max="15618" width="40" style="759" customWidth="1"/>
    <col min="15619" max="15619" width="6.28515625" style="759" customWidth="1"/>
    <col min="15620" max="15620" width="7.7109375" style="759" customWidth="1"/>
    <col min="15621" max="15621" width="14.140625" style="759" customWidth="1"/>
    <col min="15622" max="15622" width="15" style="759" customWidth="1"/>
    <col min="15623" max="15872" width="9.140625" style="759"/>
    <col min="15873" max="15873" width="6" style="759" customWidth="1"/>
    <col min="15874" max="15874" width="40" style="759" customWidth="1"/>
    <col min="15875" max="15875" width="6.28515625" style="759" customWidth="1"/>
    <col min="15876" max="15876" width="7.7109375" style="759" customWidth="1"/>
    <col min="15877" max="15877" width="14.140625" style="759" customWidth="1"/>
    <col min="15878" max="15878" width="15" style="759" customWidth="1"/>
    <col min="15879" max="16128" width="9.140625" style="759"/>
    <col min="16129" max="16129" width="6" style="759" customWidth="1"/>
    <col min="16130" max="16130" width="40" style="759" customWidth="1"/>
    <col min="16131" max="16131" width="6.28515625" style="759" customWidth="1"/>
    <col min="16132" max="16132" width="7.7109375" style="759" customWidth="1"/>
    <col min="16133" max="16133" width="14.140625" style="759" customWidth="1"/>
    <col min="16134" max="16134" width="15" style="759" customWidth="1"/>
    <col min="16135" max="16384" width="9.140625" style="759"/>
  </cols>
  <sheetData>
    <row r="1" spans="1:9" s="756" customFormat="1" ht="15.75">
      <c r="A1" s="754" t="s">
        <v>39</v>
      </c>
      <c r="B1" s="755" t="s">
        <v>33</v>
      </c>
      <c r="C1" s="755"/>
      <c r="D1" s="786"/>
      <c r="E1" s="801"/>
      <c r="F1" s="801"/>
    </row>
    <row r="2" spans="1:9" s="756" customFormat="1" ht="15.75">
      <c r="A2" s="754"/>
      <c r="B2" s="755"/>
      <c r="C2" s="755"/>
      <c r="D2" s="786"/>
      <c r="E2" s="801"/>
      <c r="F2" s="801"/>
    </row>
    <row r="3" spans="1:9" s="756" customFormat="1" ht="13.5" customHeight="1">
      <c r="A3" s="757" t="s">
        <v>32</v>
      </c>
      <c r="B3" s="758" t="s">
        <v>197</v>
      </c>
      <c r="C3" s="758"/>
      <c r="D3" s="786"/>
      <c r="E3" s="801"/>
      <c r="F3" s="801"/>
    </row>
    <row r="4" spans="1:9">
      <c r="A4" s="757"/>
      <c r="B4" s="758"/>
      <c r="C4" s="758"/>
      <c r="D4" s="787"/>
      <c r="E4" s="802"/>
      <c r="F4" s="802"/>
    </row>
    <row r="5" spans="1:9" s="756" customFormat="1">
      <c r="A5" s="757"/>
      <c r="B5" s="760"/>
      <c r="C5" s="760"/>
      <c r="D5" s="788"/>
      <c r="E5" s="803"/>
      <c r="F5" s="803"/>
    </row>
    <row r="6" spans="1:9" s="765" customFormat="1">
      <c r="A6" s="761" t="s">
        <v>65</v>
      </c>
      <c r="B6" s="762" t="s">
        <v>66</v>
      </c>
      <c r="C6" s="763" t="s">
        <v>67</v>
      </c>
      <c r="D6" s="789" t="s">
        <v>31</v>
      </c>
      <c r="E6" s="804" t="s">
        <v>68</v>
      </c>
      <c r="F6" s="805" t="s">
        <v>69</v>
      </c>
      <c r="G6" s="764"/>
    </row>
    <row r="7" spans="1:9" s="769" customFormat="1">
      <c r="A7" s="766"/>
      <c r="B7" s="767"/>
      <c r="C7" s="768"/>
      <c r="D7" s="790"/>
      <c r="E7" s="806"/>
      <c r="F7" s="807"/>
    </row>
    <row r="8" spans="1:9" s="769" customFormat="1" ht="68.25" customHeight="1">
      <c r="A8" s="770">
        <f>COUNT($A$5:A7)+1</f>
        <v>1</v>
      </c>
      <c r="B8" s="771" t="s">
        <v>145</v>
      </c>
      <c r="C8" s="772"/>
      <c r="D8" s="791">
        <v>0</v>
      </c>
      <c r="E8" s="808"/>
      <c r="F8" s="807"/>
    </row>
    <row r="9" spans="1:9" s="769" customFormat="1" ht="51">
      <c r="A9" s="770"/>
      <c r="B9" s="773" t="s">
        <v>153</v>
      </c>
      <c r="C9" s="772" t="s">
        <v>61</v>
      </c>
      <c r="D9" s="792">
        <v>90</v>
      </c>
      <c r="E9" s="809"/>
      <c r="F9" s="803">
        <f t="shared" ref="F9:F25" si="0">D9*E9</f>
        <v>0</v>
      </c>
      <c r="G9" s="774"/>
    </row>
    <row r="10" spans="1:9" s="769" customFormat="1">
      <c r="A10" s="770"/>
      <c r="B10" s="771"/>
      <c r="C10" s="772"/>
      <c r="D10" s="792"/>
      <c r="E10" s="809">
        <v>0</v>
      </c>
      <c r="F10" s="803">
        <f t="shared" si="0"/>
        <v>0</v>
      </c>
      <c r="G10" s="774"/>
    </row>
    <row r="11" spans="1:9" s="769" customFormat="1" ht="38.25">
      <c r="A11" s="770">
        <f>COUNT($A$5:A8)+1</f>
        <v>2</v>
      </c>
      <c r="B11" s="771" t="s">
        <v>146</v>
      </c>
      <c r="C11" s="772" t="s">
        <v>53</v>
      </c>
      <c r="D11" s="792">
        <v>1</v>
      </c>
      <c r="E11" s="809"/>
      <c r="F11" s="803">
        <f t="shared" si="0"/>
        <v>0</v>
      </c>
      <c r="G11" s="774"/>
      <c r="I11" s="797"/>
    </row>
    <row r="12" spans="1:9" s="769" customFormat="1">
      <c r="A12" s="770"/>
      <c r="B12" s="771"/>
      <c r="C12" s="772"/>
      <c r="D12" s="792"/>
      <c r="E12" s="809">
        <v>0</v>
      </c>
      <c r="F12" s="803">
        <f t="shared" si="0"/>
        <v>0</v>
      </c>
      <c r="G12" s="774"/>
    </row>
    <row r="13" spans="1:9" s="769" customFormat="1" ht="38.25">
      <c r="A13" s="770">
        <f>COUNT($A$5:A11)+1</f>
        <v>3</v>
      </c>
      <c r="B13" s="771" t="s">
        <v>147</v>
      </c>
      <c r="C13" s="772"/>
      <c r="D13" s="793"/>
      <c r="E13" s="809">
        <v>0</v>
      </c>
      <c r="F13" s="803">
        <f t="shared" si="0"/>
        <v>0</v>
      </c>
      <c r="G13" s="774"/>
    </row>
    <row r="14" spans="1:9" s="769" customFormat="1">
      <c r="A14" s="770"/>
      <c r="B14" s="773" t="s">
        <v>315</v>
      </c>
      <c r="C14" s="772" t="s">
        <v>41</v>
      </c>
      <c r="D14" s="793">
        <v>1</v>
      </c>
      <c r="E14" s="809"/>
      <c r="F14" s="803">
        <f t="shared" si="0"/>
        <v>0</v>
      </c>
      <c r="G14" s="774"/>
    </row>
    <row r="15" spans="1:9" s="769" customFormat="1">
      <c r="A15" s="770"/>
      <c r="B15" s="775"/>
      <c r="C15" s="776"/>
      <c r="D15" s="793"/>
      <c r="E15" s="809">
        <v>0</v>
      </c>
      <c r="F15" s="803">
        <f t="shared" si="0"/>
        <v>0</v>
      </c>
      <c r="G15" s="774"/>
    </row>
    <row r="16" spans="1:9" s="769" customFormat="1" ht="25.5">
      <c r="A16" s="770">
        <f>COUNT($A$5:A15)+1</f>
        <v>4</v>
      </c>
      <c r="B16" s="771" t="s">
        <v>148</v>
      </c>
      <c r="C16" s="776"/>
      <c r="D16" s="793"/>
      <c r="E16" s="809">
        <v>0</v>
      </c>
      <c r="F16" s="803">
        <f t="shared" si="0"/>
        <v>0</v>
      </c>
      <c r="G16" s="774"/>
    </row>
    <row r="17" spans="1:7" s="769" customFormat="1">
      <c r="A17" s="770"/>
      <c r="B17" s="771" t="s">
        <v>149</v>
      </c>
      <c r="C17" s="772" t="s">
        <v>41</v>
      </c>
      <c r="D17" s="793">
        <v>1</v>
      </c>
      <c r="E17" s="809"/>
      <c r="F17" s="803">
        <f t="shared" si="0"/>
        <v>0</v>
      </c>
      <c r="G17" s="774"/>
    </row>
    <row r="18" spans="1:7" s="769" customFormat="1">
      <c r="A18" s="770"/>
      <c r="B18" s="771"/>
      <c r="C18" s="772"/>
      <c r="D18" s="793"/>
      <c r="E18" s="809">
        <v>0</v>
      </c>
      <c r="F18" s="803">
        <f t="shared" si="0"/>
        <v>0</v>
      </c>
      <c r="G18" s="774"/>
    </row>
    <row r="19" spans="1:7" s="769" customFormat="1" ht="25.5">
      <c r="A19" s="770">
        <f>COUNT($A$5:A18)+1</f>
        <v>5</v>
      </c>
      <c r="B19" s="771" t="s">
        <v>150</v>
      </c>
      <c r="C19" s="772" t="s">
        <v>41</v>
      </c>
      <c r="D19" s="793">
        <v>1</v>
      </c>
      <c r="E19" s="809"/>
      <c r="F19" s="803">
        <f t="shared" si="0"/>
        <v>0</v>
      </c>
      <c r="G19" s="774"/>
    </row>
    <row r="20" spans="1:7" s="769" customFormat="1">
      <c r="A20" s="770"/>
      <c r="B20" s="771"/>
      <c r="C20" s="776"/>
      <c r="D20" s="793"/>
      <c r="E20" s="809">
        <v>0</v>
      </c>
      <c r="F20" s="803">
        <f t="shared" si="0"/>
        <v>0</v>
      </c>
      <c r="G20" s="774"/>
    </row>
    <row r="21" spans="1:7" s="769" customFormat="1" ht="25.5">
      <c r="A21" s="770">
        <f>COUNT($A$5:A20)+1</f>
        <v>6</v>
      </c>
      <c r="B21" s="771" t="s">
        <v>151</v>
      </c>
      <c r="C21" s="772" t="s">
        <v>53</v>
      </c>
      <c r="D21" s="793">
        <v>1</v>
      </c>
      <c r="E21" s="809"/>
      <c r="F21" s="803">
        <f t="shared" si="0"/>
        <v>0</v>
      </c>
      <c r="G21" s="774"/>
    </row>
    <row r="22" spans="1:7" s="769" customFormat="1">
      <c r="A22" s="770"/>
      <c r="B22" s="771" t="s">
        <v>195</v>
      </c>
      <c r="C22" s="772" t="s">
        <v>196</v>
      </c>
      <c r="D22" s="793">
        <v>3</v>
      </c>
      <c r="E22" s="809"/>
      <c r="F22" s="803">
        <f t="shared" si="0"/>
        <v>0</v>
      </c>
      <c r="G22" s="774"/>
    </row>
    <row r="23" spans="1:7" s="769" customFormat="1">
      <c r="A23" s="770"/>
      <c r="B23" s="771"/>
      <c r="C23" s="772"/>
      <c r="D23" s="793"/>
      <c r="E23" s="809">
        <v>0</v>
      </c>
      <c r="F23" s="803">
        <f t="shared" si="0"/>
        <v>0</v>
      </c>
      <c r="G23" s="774"/>
    </row>
    <row r="24" spans="1:7" s="777" customFormat="1" ht="25.5">
      <c r="A24" s="770">
        <f>COUNT($A$5:A23)+1</f>
        <v>7</v>
      </c>
      <c r="B24" s="771" t="s">
        <v>152</v>
      </c>
      <c r="C24" s="772" t="s">
        <v>53</v>
      </c>
      <c r="D24" s="793">
        <v>1</v>
      </c>
      <c r="E24" s="809"/>
      <c r="F24" s="803">
        <f t="shared" si="0"/>
        <v>0</v>
      </c>
      <c r="G24" s="774"/>
    </row>
    <row r="25" spans="1:7" s="777" customFormat="1">
      <c r="A25" s="770"/>
      <c r="B25" s="771"/>
      <c r="C25" s="772"/>
      <c r="D25" s="793"/>
      <c r="E25" s="809"/>
      <c r="F25" s="803">
        <f t="shared" si="0"/>
        <v>0</v>
      </c>
      <c r="G25" s="774"/>
    </row>
    <row r="26" spans="1:7">
      <c r="A26" s="770">
        <f>COUNT($A$5:A25)+1</f>
        <v>8</v>
      </c>
      <c r="B26" s="780" t="s">
        <v>64</v>
      </c>
      <c r="C26" s="781"/>
      <c r="D26" s="613">
        <v>0.05</v>
      </c>
      <c r="E26" s="810"/>
      <c r="F26" s="341">
        <f>SUM(F8:F25)*D26</f>
        <v>0</v>
      </c>
    </row>
    <row r="27" spans="1:7">
      <c r="A27" s="779"/>
      <c r="B27" s="780"/>
      <c r="C27" s="780"/>
      <c r="D27" s="794"/>
      <c r="E27" s="810"/>
      <c r="F27" s="340"/>
    </row>
    <row r="28" spans="1:7" ht="13.5" thickBot="1">
      <c r="A28" s="782"/>
      <c r="B28" s="783" t="str">
        <f>B3&amp;" skupaj:"</f>
        <v>PRIPRAVLJALNA DELA skupaj:</v>
      </c>
      <c r="C28" s="783"/>
      <c r="D28" s="795"/>
      <c r="E28" s="811"/>
      <c r="F28" s="812">
        <f>SUM(F7:F27)</f>
        <v>0</v>
      </c>
    </row>
    <row r="30" spans="1:7">
      <c r="B30" s="778"/>
    </row>
  </sheetData>
  <sheetProtection selectLockedCells="1" selectUnlockedCells="1"/>
  <pageMargins left="0.78740157480314965" right="0.59055118110236227" top="0.86614173228346458" bottom="0.86614173228346458" header="0.31496062992125984" footer="0.51181102362204722"/>
  <pageSetup paperSize="9" firstPageNumber="0" orientation="portrait" horizontalDpi="300" verticalDpi="300" r:id="rId1"/>
  <headerFooter alignWithMargins="0">
    <oddHeader>&amp;L&amp;"Arial CE,Regular"&amp;8&amp;F</oddHeader>
    <oddFooter>&amp;L&amp;"FuturaTEEMedCon,Regular"&amp;9PROTIM R¯IŠNIK PERC d.o.o.,  Poslovna cona A 2,  4208 ŠENÈUR,  SLOVENIJA
tel.: 04 279 18 00  fax: 04 279 18 25  e-mail:  protim@rzisnik-perc.si  url: www.protim.si&amp;R&amp;"FuturaTEEMedCon,Regular"&amp;P/&amp;N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Zeros="0" showWhiteSpace="0" view="pageBreakPreview" topLeftCell="A82" zoomScaleNormal="100" zoomScaleSheetLayoutView="100" workbookViewId="0">
      <selection activeCell="E45" sqref="E45"/>
    </sheetView>
  </sheetViews>
  <sheetFormatPr defaultColWidth="9.140625" defaultRowHeight="12.75"/>
  <cols>
    <col min="1" max="1" width="6.7109375" style="45" customWidth="1"/>
    <col min="2" max="2" width="43.85546875" style="45" customWidth="1"/>
    <col min="3" max="3" width="4.7109375" style="46" customWidth="1"/>
    <col min="4" max="4" width="10" style="357" customWidth="1"/>
    <col min="5" max="5" width="10.140625" style="47" customWidth="1"/>
    <col min="6" max="6" width="14.140625" style="48" customWidth="1"/>
    <col min="7" max="16384" width="9.140625" style="49"/>
  </cols>
  <sheetData>
    <row r="1" spans="1:9" s="62" customFormat="1">
      <c r="A1" s="8" t="s">
        <v>34</v>
      </c>
      <c r="B1" s="59" t="s">
        <v>83</v>
      </c>
      <c r="C1" s="60"/>
      <c r="D1" s="349"/>
      <c r="E1" s="61"/>
      <c r="F1" s="61"/>
    </row>
    <row r="2" spans="1:9" s="67" customFormat="1">
      <c r="A2" s="63"/>
      <c r="B2" s="64"/>
      <c r="C2" s="65"/>
      <c r="D2" s="114"/>
      <c r="E2" s="66"/>
      <c r="F2" s="66"/>
    </row>
    <row r="3" spans="1:9" s="94" customFormat="1">
      <c r="A3" s="68"/>
      <c r="B3" s="104" t="s">
        <v>42</v>
      </c>
      <c r="C3" s="113"/>
      <c r="D3" s="334"/>
      <c r="E3" s="79"/>
      <c r="F3" s="79"/>
    </row>
    <row r="4" spans="1:9" s="94" customFormat="1" ht="41.65" customHeight="1">
      <c r="A4" s="71"/>
      <c r="B4" s="115" t="s">
        <v>84</v>
      </c>
      <c r="C4" s="116"/>
      <c r="D4" s="350"/>
      <c r="E4" s="117"/>
      <c r="F4" s="117"/>
    </row>
    <row r="5" spans="1:9" s="94" customFormat="1">
      <c r="A5" s="71"/>
      <c r="B5" s="731" t="s">
        <v>257</v>
      </c>
      <c r="C5" s="116"/>
      <c r="D5" s="350"/>
      <c r="E5" s="117"/>
      <c r="F5" s="117"/>
    </row>
    <row r="6" spans="1:9" s="94" customFormat="1">
      <c r="A6" s="71"/>
      <c r="B6" s="115" t="s">
        <v>85</v>
      </c>
      <c r="C6" s="116"/>
      <c r="D6" s="350"/>
      <c r="E6" s="117"/>
      <c r="F6" s="117"/>
    </row>
    <row r="7" spans="1:9" s="94" customFormat="1">
      <c r="A7" s="71"/>
      <c r="B7" s="118" t="s">
        <v>86</v>
      </c>
      <c r="C7" s="116"/>
      <c r="D7" s="350"/>
      <c r="E7" s="117"/>
      <c r="F7" s="117"/>
    </row>
    <row r="8" spans="1:9" s="94" customFormat="1" ht="38.25">
      <c r="A8" s="71"/>
      <c r="B8" s="119" t="s">
        <v>87</v>
      </c>
      <c r="C8" s="116"/>
      <c r="D8" s="350"/>
      <c r="E8" s="117"/>
      <c r="F8" s="117"/>
    </row>
    <row r="9" spans="1:9" s="94" customFormat="1" ht="63.75">
      <c r="A9" s="71"/>
      <c r="B9" s="120" t="s">
        <v>88</v>
      </c>
      <c r="C9" s="116"/>
      <c r="D9" s="350"/>
      <c r="E9" s="117"/>
      <c r="F9" s="117"/>
    </row>
    <row r="10" spans="1:9" s="259" customFormat="1" ht="38.25">
      <c r="A10" s="8"/>
      <c r="B10" s="120" t="s">
        <v>292</v>
      </c>
      <c r="C10" s="363"/>
      <c r="D10" s="378"/>
      <c r="E10" s="379"/>
      <c r="F10" s="379"/>
    </row>
    <row r="11" spans="1:9" s="94" customFormat="1" ht="25.5">
      <c r="A11" s="71"/>
      <c r="B11" s="121" t="s">
        <v>126</v>
      </c>
      <c r="C11" s="116"/>
      <c r="D11" s="350"/>
      <c r="E11" s="117"/>
      <c r="F11" s="117"/>
      <c r="I11" s="798"/>
    </row>
    <row r="12" spans="1:9" s="94" customFormat="1">
      <c r="A12" s="71"/>
      <c r="B12" s="119" t="s">
        <v>127</v>
      </c>
      <c r="C12" s="116"/>
      <c r="D12" s="350"/>
      <c r="E12" s="117"/>
      <c r="F12" s="117"/>
    </row>
    <row r="13" spans="1:9" s="62" customFormat="1" ht="51">
      <c r="A13" s="8"/>
      <c r="B13" s="72" t="s">
        <v>6</v>
      </c>
      <c r="C13" s="60"/>
      <c r="D13" s="351"/>
      <c r="E13" s="61"/>
      <c r="F13" s="61"/>
    </row>
    <row r="14" spans="1:9" s="62" customFormat="1">
      <c r="A14" s="8"/>
      <c r="B14" s="73"/>
      <c r="C14" s="60"/>
      <c r="D14" s="351"/>
      <c r="E14" s="61"/>
      <c r="F14" s="61"/>
    </row>
    <row r="15" spans="1:9" s="123" customFormat="1">
      <c r="A15" s="31" t="s">
        <v>65</v>
      </c>
      <c r="B15" s="32" t="s">
        <v>66</v>
      </c>
      <c r="C15" s="33" t="s">
        <v>31</v>
      </c>
      <c r="D15" s="352" t="s">
        <v>67</v>
      </c>
      <c r="E15" s="39" t="s">
        <v>68</v>
      </c>
      <c r="F15" s="40" t="s">
        <v>69</v>
      </c>
      <c r="G15" s="122"/>
    </row>
    <row r="16" spans="1:9" s="62" customFormat="1">
      <c r="A16" s="74"/>
      <c r="B16" s="75"/>
      <c r="C16" s="76"/>
      <c r="D16" s="353"/>
      <c r="E16" s="36"/>
      <c r="F16" s="37"/>
    </row>
    <row r="17" spans="1:7" s="94" customFormat="1">
      <c r="A17" s="332"/>
      <c r="B17" s="525" t="s">
        <v>132</v>
      </c>
      <c r="C17" s="113"/>
      <c r="D17" s="334"/>
      <c r="E17" s="310"/>
      <c r="F17" s="246"/>
    </row>
    <row r="18" spans="1:7" s="62" customFormat="1">
      <c r="A18" s="74"/>
      <c r="B18" s="75"/>
      <c r="C18" s="76"/>
      <c r="D18" s="353"/>
      <c r="E18" s="36"/>
      <c r="F18" s="37"/>
    </row>
    <row r="19" spans="1:7" s="70" customFormat="1" ht="76.5">
      <c r="A19" s="241">
        <f>COUNT($A$4:A18)+1</f>
        <v>1</v>
      </c>
      <c r="B19" s="252" t="s">
        <v>154</v>
      </c>
      <c r="C19" s="250" t="s">
        <v>63</v>
      </c>
      <c r="D19" s="334">
        <v>40</v>
      </c>
      <c r="E19" s="249"/>
      <c r="F19" s="246">
        <f>+D19*E19</f>
        <v>0</v>
      </c>
    </row>
    <row r="20" spans="1:7" s="70" customFormat="1">
      <c r="A20" s="247"/>
      <c r="B20" s="248"/>
      <c r="C20" s="243"/>
      <c r="D20" s="338"/>
      <c r="E20" s="249">
        <v>0</v>
      </c>
      <c r="F20" s="246"/>
    </row>
    <row r="21" spans="1:7" s="70" customFormat="1" ht="165.75">
      <c r="A21" s="325">
        <f>COUNT($A$1:$A20)+1</f>
        <v>2</v>
      </c>
      <c r="B21" s="380" t="s">
        <v>230</v>
      </c>
      <c r="C21" s="250" t="s">
        <v>53</v>
      </c>
      <c r="D21" s="334">
        <v>1</v>
      </c>
      <c r="E21" s="249"/>
      <c r="F21" s="246">
        <f t="shared" ref="F21:F27" si="0">+D21*E21</f>
        <v>0</v>
      </c>
    </row>
    <row r="22" spans="1:7" s="70" customFormat="1">
      <c r="A22" s="241"/>
      <c r="B22" s="251"/>
      <c r="C22" s="250"/>
      <c r="D22" s="334"/>
      <c r="E22" s="249">
        <v>0</v>
      </c>
      <c r="F22" s="246">
        <f t="shared" si="0"/>
        <v>0</v>
      </c>
    </row>
    <row r="23" spans="1:7" s="328" customFormat="1" ht="76.5">
      <c r="A23" s="325">
        <f>COUNT($A$1:$A22)+1</f>
        <v>3</v>
      </c>
      <c r="B23" s="326" t="s">
        <v>157</v>
      </c>
      <c r="C23" s="327"/>
      <c r="D23" s="334"/>
      <c r="E23" s="79"/>
      <c r="F23" s="79">
        <f t="shared" si="0"/>
        <v>0</v>
      </c>
      <c r="G23" s="69"/>
    </row>
    <row r="24" spans="1:7" s="328" customFormat="1">
      <c r="A24" s="77"/>
      <c r="B24" s="329" t="s">
        <v>161</v>
      </c>
      <c r="C24" s="327" t="s">
        <v>41</v>
      </c>
      <c r="D24" s="334">
        <v>1</v>
      </c>
      <c r="E24" s="79"/>
      <c r="F24" s="79">
        <f t="shared" si="0"/>
        <v>0</v>
      </c>
      <c r="G24" s="69"/>
    </row>
    <row r="25" spans="1:7" s="328" customFormat="1">
      <c r="A25" s="77"/>
      <c r="B25" s="330"/>
      <c r="C25" s="331"/>
      <c r="D25" s="334"/>
      <c r="E25" s="79">
        <v>0</v>
      </c>
      <c r="F25" s="79">
        <f t="shared" si="0"/>
        <v>0</v>
      </c>
      <c r="G25" s="69"/>
    </row>
    <row r="26" spans="1:7" s="70" customFormat="1" ht="76.5">
      <c r="A26" s="241">
        <f>COUNT($A$5:A25)+1</f>
        <v>4</v>
      </c>
      <c r="B26" s="256" t="s">
        <v>159</v>
      </c>
      <c r="C26" s="250" t="s">
        <v>41</v>
      </c>
      <c r="D26" s="334">
        <v>12</v>
      </c>
      <c r="E26" s="249"/>
      <c r="F26" s="246">
        <f t="shared" si="0"/>
        <v>0</v>
      </c>
    </row>
    <row r="27" spans="1:7" s="70" customFormat="1">
      <c r="A27" s="241"/>
      <c r="B27" s="256"/>
      <c r="C27" s="250"/>
      <c r="D27" s="334"/>
      <c r="E27" s="249">
        <v>0</v>
      </c>
      <c r="F27" s="246">
        <f t="shared" si="0"/>
        <v>0</v>
      </c>
    </row>
    <row r="28" spans="1:7" s="88" customFormat="1" ht="78">
      <c r="A28" s="241">
        <f>COUNT($A$5:A27)+1</f>
        <v>5</v>
      </c>
      <c r="B28" s="242" t="s">
        <v>162</v>
      </c>
      <c r="C28" s="243" t="s">
        <v>41</v>
      </c>
      <c r="D28" s="334">
        <v>5</v>
      </c>
      <c r="E28" s="245"/>
      <c r="F28" s="246">
        <f>+D28*E28</f>
        <v>0</v>
      </c>
    </row>
    <row r="29" spans="1:7" s="88" customFormat="1">
      <c r="A29" s="247"/>
      <c r="B29" s="248"/>
      <c r="C29" s="243"/>
      <c r="D29" s="358"/>
      <c r="E29" s="249">
        <v>0</v>
      </c>
      <c r="F29" s="246"/>
    </row>
    <row r="30" spans="1:7" s="70" customFormat="1" ht="89.25">
      <c r="A30" s="241">
        <f>COUNT($A$5:A29)+1</f>
        <v>6</v>
      </c>
      <c r="B30" s="255" t="s">
        <v>286</v>
      </c>
      <c r="C30" s="375" t="s">
        <v>16</v>
      </c>
      <c r="D30" s="334">
        <v>9</v>
      </c>
      <c r="E30" s="249"/>
      <c r="F30" s="246">
        <f t="shared" ref="F30:F32" si="1">+D30*E30</f>
        <v>0</v>
      </c>
    </row>
    <row r="31" spans="1:7" s="94" customFormat="1" ht="51">
      <c r="A31" s="77"/>
      <c r="B31" s="373" t="s">
        <v>171</v>
      </c>
      <c r="C31" s="374" t="s">
        <v>7</v>
      </c>
      <c r="D31" s="302">
        <v>3</v>
      </c>
      <c r="E31" s="79"/>
      <c r="F31" s="79">
        <f t="shared" si="1"/>
        <v>0</v>
      </c>
    </row>
    <row r="32" spans="1:7" s="70" customFormat="1">
      <c r="A32" s="241"/>
      <c r="B32" s="255"/>
      <c r="C32" s="243"/>
      <c r="D32" s="338"/>
      <c r="E32" s="249">
        <v>0</v>
      </c>
      <c r="F32" s="246">
        <f t="shared" si="1"/>
        <v>0</v>
      </c>
    </row>
    <row r="33" spans="1:6" s="70" customFormat="1" ht="114.75">
      <c r="A33" s="241">
        <f>COUNT($A$5:A32)+1</f>
        <v>7</v>
      </c>
      <c r="B33" s="255" t="s">
        <v>164</v>
      </c>
      <c r="C33" s="250" t="s">
        <v>63</v>
      </c>
      <c r="D33" s="334">
        <v>29</v>
      </c>
      <c r="E33" s="249"/>
      <c r="F33" s="246">
        <f t="shared" ref="F33:F34" si="2">+D33*E33</f>
        <v>0</v>
      </c>
    </row>
    <row r="34" spans="1:6" s="70" customFormat="1">
      <c r="A34" s="241"/>
      <c r="B34" s="255"/>
      <c r="C34" s="243"/>
      <c r="D34" s="338"/>
      <c r="E34" s="249">
        <v>0</v>
      </c>
      <c r="F34" s="246">
        <f t="shared" si="2"/>
        <v>0</v>
      </c>
    </row>
    <row r="35" spans="1:6" s="70" customFormat="1" ht="102">
      <c r="A35" s="241">
        <f>COUNT($A$5:A34)+1</f>
        <v>8</v>
      </c>
      <c r="B35" s="255" t="s">
        <v>170</v>
      </c>
      <c r="C35" s="250" t="s">
        <v>63</v>
      </c>
      <c r="D35" s="334">
        <v>66</v>
      </c>
      <c r="E35" s="249"/>
      <c r="F35" s="246">
        <f t="shared" ref="F35:F36" si="3">+D35*E35</f>
        <v>0</v>
      </c>
    </row>
    <row r="36" spans="1:6" s="70" customFormat="1">
      <c r="A36" s="241"/>
      <c r="B36" s="255"/>
      <c r="C36" s="243"/>
      <c r="D36" s="338"/>
      <c r="E36" s="249">
        <v>0</v>
      </c>
      <c r="F36" s="246">
        <f t="shared" si="3"/>
        <v>0</v>
      </c>
    </row>
    <row r="37" spans="1:6" s="70" customFormat="1" ht="89.25">
      <c r="A37" s="241">
        <f>COUNT($A$5:A36)+1</f>
        <v>9</v>
      </c>
      <c r="B37" s="251" t="s">
        <v>163</v>
      </c>
      <c r="C37" s="250" t="s">
        <v>63</v>
      </c>
      <c r="D37" s="334">
        <v>60</v>
      </c>
      <c r="E37" s="249"/>
      <c r="F37" s="246">
        <f>+D37*E37</f>
        <v>0</v>
      </c>
    </row>
    <row r="38" spans="1:6" s="70" customFormat="1">
      <c r="A38" s="241"/>
      <c r="B38" s="251"/>
      <c r="C38" s="250"/>
      <c r="D38" s="334"/>
      <c r="E38" s="249">
        <v>0</v>
      </c>
      <c r="F38" s="246"/>
    </row>
    <row r="39" spans="1:6" s="254" customFormat="1" ht="76.5">
      <c r="A39" s="241">
        <f>COUNT($A$5:A38)+1</f>
        <v>10</v>
      </c>
      <c r="B39" s="251" t="s">
        <v>173</v>
      </c>
      <c r="C39" s="250" t="s">
        <v>63</v>
      </c>
      <c r="D39" s="359">
        <v>56</v>
      </c>
      <c r="E39" s="249"/>
      <c r="F39" s="253">
        <f t="shared" ref="F39:F45" si="4">+D39*E39</f>
        <v>0</v>
      </c>
    </row>
    <row r="40" spans="1:6" s="254" customFormat="1">
      <c r="A40" s="241"/>
      <c r="B40" s="251"/>
      <c r="C40" s="250"/>
      <c r="D40" s="359"/>
      <c r="E40" s="249">
        <v>0</v>
      </c>
      <c r="F40" s="253">
        <f t="shared" si="4"/>
        <v>0</v>
      </c>
    </row>
    <row r="41" spans="1:6" s="254" customFormat="1" ht="76.5">
      <c r="A41" s="241">
        <f>COUNT($A$5:A40)+1</f>
        <v>11</v>
      </c>
      <c r="B41" s="251" t="s">
        <v>174</v>
      </c>
      <c r="C41" s="250" t="s">
        <v>63</v>
      </c>
      <c r="D41" s="359">
        <v>75</v>
      </c>
      <c r="E41" s="249"/>
      <c r="F41" s="253">
        <f t="shared" si="4"/>
        <v>0</v>
      </c>
    </row>
    <row r="42" spans="1:6" s="254" customFormat="1">
      <c r="A42" s="241"/>
      <c r="B42" s="251"/>
      <c r="C42" s="250"/>
      <c r="D42" s="359"/>
      <c r="E42" s="249">
        <v>0</v>
      </c>
      <c r="F42" s="253">
        <f t="shared" si="4"/>
        <v>0</v>
      </c>
    </row>
    <row r="43" spans="1:6" s="254" customFormat="1" ht="89.25">
      <c r="A43" s="241">
        <f>COUNT($A$5:A42)+1</f>
        <v>12</v>
      </c>
      <c r="B43" s="251" t="s">
        <v>166</v>
      </c>
      <c r="C43" s="250" t="s">
        <v>70</v>
      </c>
      <c r="D43" s="359">
        <v>2</v>
      </c>
      <c r="E43" s="249"/>
      <c r="F43" s="253">
        <f t="shared" si="4"/>
        <v>0</v>
      </c>
    </row>
    <row r="44" spans="1:6" s="254" customFormat="1">
      <c r="A44" s="241"/>
      <c r="B44" s="251"/>
      <c r="C44" s="250"/>
      <c r="D44" s="359"/>
      <c r="E44" s="249">
        <v>0</v>
      </c>
      <c r="F44" s="253">
        <f t="shared" si="4"/>
        <v>0</v>
      </c>
    </row>
    <row r="45" spans="1:6" s="70" customFormat="1" ht="102">
      <c r="A45" s="241">
        <f>COUNT($A$5:A44)+1</f>
        <v>13</v>
      </c>
      <c r="B45" s="255" t="s">
        <v>167</v>
      </c>
      <c r="C45" s="250" t="s">
        <v>63</v>
      </c>
      <c r="D45" s="334">
        <v>268</v>
      </c>
      <c r="E45" s="249"/>
      <c r="F45" s="246">
        <f t="shared" si="4"/>
        <v>0</v>
      </c>
    </row>
    <row r="46" spans="1:6" s="70" customFormat="1">
      <c r="A46" s="241"/>
      <c r="B46" s="255"/>
      <c r="C46" s="243"/>
      <c r="D46" s="334"/>
      <c r="E46" s="249">
        <v>0</v>
      </c>
      <c r="F46" s="246"/>
    </row>
    <row r="47" spans="1:6" s="94" customFormat="1" ht="38.25">
      <c r="A47" s="335">
        <f>COUNT($A$1:A46)+1</f>
        <v>14</v>
      </c>
      <c r="B47" s="376" t="s">
        <v>175</v>
      </c>
      <c r="C47" s="113" t="s">
        <v>11</v>
      </c>
      <c r="D47" s="334">
        <v>10</v>
      </c>
      <c r="E47" s="246"/>
      <c r="F47" s="246">
        <f t="shared" ref="F47" si="5">+D47*E47</f>
        <v>0</v>
      </c>
    </row>
    <row r="48" spans="1:6" s="94" customFormat="1">
      <c r="A48" s="335"/>
      <c r="B48" s="377"/>
      <c r="C48" s="113"/>
      <c r="D48" s="334"/>
      <c r="E48" s="246"/>
      <c r="F48" s="246"/>
    </row>
    <row r="49" spans="1:7" s="88" customFormat="1" ht="153">
      <c r="A49" s="335">
        <f>COUNT($A$1:A48)+1</f>
        <v>15</v>
      </c>
      <c r="B49" s="336" t="s">
        <v>172</v>
      </c>
      <c r="C49" s="337" t="s">
        <v>3</v>
      </c>
      <c r="D49" s="338">
        <v>62</v>
      </c>
      <c r="E49" s="246"/>
      <c r="F49" s="246">
        <f t="shared" ref="F49" si="6">+D49*E49</f>
        <v>0</v>
      </c>
    </row>
    <row r="50" spans="1:7" s="94" customFormat="1">
      <c r="A50" s="332"/>
      <c r="B50" s="336"/>
      <c r="C50" s="113"/>
      <c r="D50" s="334"/>
      <c r="E50" s="310"/>
      <c r="F50" s="246">
        <f>+D50*E50</f>
        <v>0</v>
      </c>
    </row>
    <row r="51" spans="1:7" s="88" customFormat="1" ht="204">
      <c r="A51" s="335">
        <f>COUNT($A$1:A50)+1</f>
        <v>16</v>
      </c>
      <c r="B51" s="336" t="s">
        <v>258</v>
      </c>
      <c r="C51" s="337" t="s">
        <v>3</v>
      </c>
      <c r="D51" s="338">
        <v>206</v>
      </c>
      <c r="E51" s="246"/>
      <c r="F51" s="246">
        <f t="shared" ref="F51" si="7">+D51*E51</f>
        <v>0</v>
      </c>
    </row>
    <row r="52" spans="1:7" s="94" customFormat="1">
      <c r="A52" s="332"/>
      <c r="B52" s="336"/>
      <c r="C52" s="113"/>
      <c r="D52" s="334"/>
      <c r="E52" s="310"/>
      <c r="F52" s="246">
        <f>+D52*E52</f>
        <v>0</v>
      </c>
    </row>
    <row r="53" spans="1:7" s="887" customFormat="1" ht="14.25">
      <c r="A53" s="885">
        <f>COUNT($A$1:A51)+1</f>
        <v>17</v>
      </c>
      <c r="B53" s="292" t="s">
        <v>219</v>
      </c>
      <c r="C53" s="886" t="s">
        <v>11</v>
      </c>
      <c r="D53" s="552">
        <v>28</v>
      </c>
      <c r="E53" s="306"/>
      <c r="F53" s="244">
        <f>D53*E53</f>
        <v>0</v>
      </c>
    </row>
    <row r="54" spans="1:7" s="887" customFormat="1">
      <c r="A54" s="885"/>
      <c r="B54" s="888"/>
      <c r="C54" s="886"/>
      <c r="D54" s="552"/>
      <c r="E54" s="79"/>
      <c r="F54" s="244">
        <f t="shared" ref="F54:F56" si="8">D54*E54</f>
        <v>0</v>
      </c>
    </row>
    <row r="55" spans="1:7" s="887" customFormat="1" ht="76.5">
      <c r="A55" s="885">
        <f>COUNT($A$1:A54)+1</f>
        <v>18</v>
      </c>
      <c r="B55" s="889" t="s">
        <v>220</v>
      </c>
      <c r="C55" s="886" t="s">
        <v>7</v>
      </c>
      <c r="D55" s="552">
        <v>40</v>
      </c>
      <c r="E55" s="79"/>
      <c r="F55" s="244">
        <f t="shared" si="8"/>
        <v>0</v>
      </c>
    </row>
    <row r="56" spans="1:7" s="887" customFormat="1">
      <c r="A56" s="885"/>
      <c r="B56" s="889"/>
      <c r="C56" s="886"/>
      <c r="D56" s="552"/>
      <c r="E56" s="79"/>
      <c r="F56" s="244">
        <f t="shared" si="8"/>
        <v>0</v>
      </c>
    </row>
    <row r="57" spans="1:7" s="70" customFormat="1" ht="114.75">
      <c r="A57" s="77">
        <f>COUNT($A$1:A56)+1</f>
        <v>19</v>
      </c>
      <c r="B57" s="373" t="s">
        <v>283</v>
      </c>
      <c r="C57" s="113"/>
      <c r="D57" s="79"/>
      <c r="E57" s="79"/>
      <c r="F57" s="79"/>
    </row>
    <row r="58" spans="1:7" s="70" customFormat="1">
      <c r="A58" s="77"/>
      <c r="B58" s="991" t="s">
        <v>282</v>
      </c>
      <c r="C58" s="113" t="s">
        <v>41</v>
      </c>
      <c r="D58" s="79">
        <v>1</v>
      </c>
      <c r="E58" s="79"/>
      <c r="F58" s="79">
        <f>+D58*E58</f>
        <v>0</v>
      </c>
    </row>
    <row r="59" spans="1:7" s="70" customFormat="1">
      <c r="A59" s="77"/>
      <c r="B59" s="991"/>
      <c r="C59" s="113"/>
      <c r="D59" s="79"/>
      <c r="E59" s="79"/>
      <c r="F59" s="79"/>
    </row>
    <row r="60" spans="1:7" s="87" customFormat="1" ht="38.25">
      <c r="A60" s="241">
        <f>COUNT($A$4:A59)+1</f>
        <v>20</v>
      </c>
      <c r="B60" s="380" t="s">
        <v>284</v>
      </c>
      <c r="C60" s="243"/>
      <c r="D60" s="992"/>
      <c r="E60" s="257">
        <v>0</v>
      </c>
      <c r="F60" s="258">
        <f t="shared" ref="F60:F62" si="9">+E60*D60</f>
        <v>0</v>
      </c>
    </row>
    <row r="61" spans="1:7" s="87" customFormat="1">
      <c r="A61" s="241"/>
      <c r="B61" s="993" t="s">
        <v>285</v>
      </c>
      <c r="C61" s="243" t="s">
        <v>41</v>
      </c>
      <c r="D61" s="992">
        <v>1</v>
      </c>
      <c r="E61" s="257"/>
      <c r="F61" s="258">
        <f t="shared" si="9"/>
        <v>0</v>
      </c>
      <c r="G61" s="259"/>
    </row>
    <row r="62" spans="1:7" s="87" customFormat="1">
      <c r="A62" s="241"/>
      <c r="B62" s="260"/>
      <c r="C62" s="243"/>
      <c r="D62" s="992"/>
      <c r="E62" s="257">
        <v>0</v>
      </c>
      <c r="F62" s="258">
        <f t="shared" si="9"/>
        <v>0</v>
      </c>
    </row>
    <row r="63" spans="1:7" s="94" customFormat="1">
      <c r="A63" s="332"/>
      <c r="B63" s="336"/>
      <c r="C63" s="113"/>
      <c r="D63" s="334"/>
      <c r="E63" s="310"/>
      <c r="F63" s="246">
        <f>+D63*E63</f>
        <v>0</v>
      </c>
    </row>
    <row r="64" spans="1:7" s="94" customFormat="1">
      <c r="A64" s="332"/>
      <c r="B64" s="525" t="s">
        <v>160</v>
      </c>
      <c r="C64" s="113"/>
      <c r="D64" s="334"/>
      <c r="E64" s="310"/>
      <c r="F64" s="246"/>
    </row>
    <row r="65" spans="1:7" s="94" customFormat="1">
      <c r="A65" s="332"/>
      <c r="B65" s="333"/>
      <c r="C65" s="113"/>
      <c r="D65" s="334"/>
      <c r="E65" s="310"/>
      <c r="F65" s="246"/>
    </row>
    <row r="66" spans="1:7" s="70" customFormat="1" ht="89.25">
      <c r="A66" s="325">
        <f>COUNT($A$1:$A65)+1</f>
        <v>21</v>
      </c>
      <c r="B66" s="380" t="s">
        <v>176</v>
      </c>
      <c r="C66" s="250" t="s">
        <v>53</v>
      </c>
      <c r="D66" s="334">
        <v>1</v>
      </c>
      <c r="E66" s="249"/>
      <c r="F66" s="246">
        <f t="shared" ref="F66:F67" si="10">+D66*E66</f>
        <v>0</v>
      </c>
    </row>
    <row r="67" spans="1:7" s="70" customFormat="1">
      <c r="A67" s="241"/>
      <c r="B67" s="251"/>
      <c r="C67" s="250"/>
      <c r="D67" s="334"/>
      <c r="E67" s="249">
        <v>0</v>
      </c>
      <c r="F67" s="246">
        <f t="shared" si="10"/>
        <v>0</v>
      </c>
    </row>
    <row r="68" spans="1:7" s="328" customFormat="1" ht="76.5">
      <c r="A68" s="325">
        <f>COUNT($A$1:$A67)+1</f>
        <v>22</v>
      </c>
      <c r="B68" s="326" t="s">
        <v>157</v>
      </c>
      <c r="C68" s="327"/>
      <c r="D68" s="334"/>
      <c r="E68" s="79"/>
      <c r="F68" s="79">
        <f t="shared" ref="F68:F75" si="11">+D68*E68</f>
        <v>0</v>
      </c>
      <c r="G68" s="69"/>
    </row>
    <row r="69" spans="1:7" s="328" customFormat="1">
      <c r="A69" s="77"/>
      <c r="B69" s="329" t="s">
        <v>168</v>
      </c>
      <c r="C69" s="327" t="s">
        <v>41</v>
      </c>
      <c r="D69" s="334">
        <v>1</v>
      </c>
      <c r="E69" s="79"/>
      <c r="F69" s="79">
        <f t="shared" si="11"/>
        <v>0</v>
      </c>
      <c r="G69" s="69"/>
    </row>
    <row r="70" spans="1:7" s="328" customFormat="1">
      <c r="A70" s="77"/>
      <c r="B70" s="329" t="s">
        <v>158</v>
      </c>
      <c r="C70" s="327" t="s">
        <v>41</v>
      </c>
      <c r="D70" s="334">
        <v>1</v>
      </c>
      <c r="E70" s="79"/>
      <c r="F70" s="79">
        <f t="shared" ref="F70" si="12">+D70*E70</f>
        <v>0</v>
      </c>
      <c r="G70" s="69"/>
    </row>
    <row r="71" spans="1:7" s="328" customFormat="1">
      <c r="A71" s="77"/>
      <c r="B71" s="329" t="s">
        <v>169</v>
      </c>
      <c r="C71" s="327" t="s">
        <v>41</v>
      </c>
      <c r="D71" s="334">
        <v>1</v>
      </c>
      <c r="E71" s="79"/>
      <c r="F71" s="79">
        <f t="shared" si="11"/>
        <v>0</v>
      </c>
      <c r="G71" s="69"/>
    </row>
    <row r="72" spans="1:7" s="328" customFormat="1">
      <c r="A72" s="77"/>
      <c r="B72" s="329" t="s">
        <v>280</v>
      </c>
      <c r="C72" s="327" t="s">
        <v>41</v>
      </c>
      <c r="D72" s="334">
        <v>1</v>
      </c>
      <c r="E72" s="79"/>
      <c r="F72" s="79">
        <f t="shared" si="11"/>
        <v>0</v>
      </c>
      <c r="G72" s="69"/>
    </row>
    <row r="73" spans="1:7" s="328" customFormat="1">
      <c r="A73" s="77"/>
      <c r="B73" s="329" t="s">
        <v>281</v>
      </c>
      <c r="C73" s="327" t="s">
        <v>41</v>
      </c>
      <c r="D73" s="334">
        <v>1</v>
      </c>
      <c r="E73" s="79"/>
      <c r="F73" s="79">
        <f t="shared" si="11"/>
        <v>0</v>
      </c>
      <c r="G73" s="69"/>
    </row>
    <row r="74" spans="1:7" s="328" customFormat="1">
      <c r="A74" s="77"/>
      <c r="B74" s="330"/>
      <c r="C74" s="331"/>
      <c r="D74" s="334"/>
      <c r="E74" s="79">
        <v>0</v>
      </c>
      <c r="F74" s="79">
        <f t="shared" si="11"/>
        <v>0</v>
      </c>
      <c r="G74" s="69"/>
    </row>
    <row r="75" spans="1:7" s="70" customFormat="1">
      <c r="A75" s="241"/>
      <c r="B75" s="256"/>
      <c r="C75" s="250"/>
      <c r="D75" s="334"/>
      <c r="E75" s="249">
        <v>0</v>
      </c>
      <c r="F75" s="246">
        <f t="shared" si="11"/>
        <v>0</v>
      </c>
    </row>
    <row r="76" spans="1:7" s="88" customFormat="1" ht="78">
      <c r="A76" s="241">
        <f>COUNT($A$5:A75)+1</f>
        <v>23</v>
      </c>
      <c r="B76" s="242" t="s">
        <v>162</v>
      </c>
      <c r="C76" s="243" t="s">
        <v>41</v>
      </c>
      <c r="D76" s="334">
        <v>1</v>
      </c>
      <c r="E76" s="245"/>
      <c r="F76" s="246">
        <f>+D76*E76</f>
        <v>0</v>
      </c>
    </row>
    <row r="77" spans="1:7" s="88" customFormat="1">
      <c r="A77" s="247"/>
      <c r="B77" s="248"/>
      <c r="C77" s="243"/>
      <c r="D77" s="358"/>
      <c r="E77" s="249">
        <v>0</v>
      </c>
      <c r="F77" s="246"/>
    </row>
    <row r="78" spans="1:7" s="70" customFormat="1" ht="114.75">
      <c r="A78" s="241">
        <f>COUNT($A$4:A77)+1</f>
        <v>24</v>
      </c>
      <c r="B78" s="255" t="s">
        <v>177</v>
      </c>
      <c r="C78" s="243" t="s">
        <v>53</v>
      </c>
      <c r="D78" s="334">
        <v>1</v>
      </c>
      <c r="E78" s="249"/>
      <c r="F78" s="246">
        <f t="shared" ref="F78:F79" si="13">+D78*E78</f>
        <v>0</v>
      </c>
    </row>
    <row r="79" spans="1:7" s="70" customFormat="1">
      <c r="A79" s="241"/>
      <c r="B79" s="255"/>
      <c r="C79" s="243"/>
      <c r="D79" s="338"/>
      <c r="E79" s="249">
        <v>0</v>
      </c>
      <c r="F79" s="246">
        <f t="shared" si="13"/>
        <v>0</v>
      </c>
    </row>
    <row r="80" spans="1:7" s="70" customFormat="1" ht="89.25">
      <c r="A80" s="241">
        <f>COUNT($A$4:A79)+1</f>
        <v>25</v>
      </c>
      <c r="B80" s="251" t="s">
        <v>165</v>
      </c>
      <c r="C80" s="250" t="s">
        <v>63</v>
      </c>
      <c r="D80" s="334">
        <v>46</v>
      </c>
      <c r="E80" s="249"/>
      <c r="F80" s="246">
        <f>+D80*E80</f>
        <v>0</v>
      </c>
    </row>
    <row r="81" spans="1:7" s="70" customFormat="1">
      <c r="A81" s="241"/>
      <c r="B81" s="251"/>
      <c r="C81" s="250"/>
      <c r="D81" s="334"/>
      <c r="E81" s="249">
        <v>0</v>
      </c>
      <c r="F81" s="246"/>
    </row>
    <row r="82" spans="1:7" s="88" customFormat="1" ht="140.25">
      <c r="A82" s="241">
        <f>COUNT($A$4:A81)+1</f>
        <v>26</v>
      </c>
      <c r="B82" s="336" t="s">
        <v>198</v>
      </c>
      <c r="C82" s="337" t="s">
        <v>3</v>
      </c>
      <c r="D82" s="338">
        <v>17</v>
      </c>
      <c r="E82" s="246"/>
      <c r="F82" s="246">
        <f t="shared" ref="F82" si="14">+D82*E82</f>
        <v>0</v>
      </c>
    </row>
    <row r="83" spans="1:7" s="94" customFormat="1">
      <c r="A83" s="332"/>
      <c r="B83" s="525" t="s">
        <v>323</v>
      </c>
      <c r="C83" s="113"/>
      <c r="D83" s="334"/>
      <c r="E83" s="310"/>
      <c r="F83" s="246"/>
    </row>
    <row r="84" spans="1:7" s="94" customFormat="1">
      <c r="A84" s="332"/>
      <c r="B84" s="333"/>
      <c r="C84" s="113"/>
      <c r="D84" s="334"/>
      <c r="E84" s="310"/>
      <c r="F84" s="246"/>
    </row>
    <row r="85" spans="1:7" s="328" customFormat="1" ht="89.25">
      <c r="A85" s="325">
        <f>COUNT($A$1:$A84)+1</f>
        <v>27</v>
      </c>
      <c r="B85" s="326" t="s">
        <v>324</v>
      </c>
      <c r="C85" s="327" t="s">
        <v>41</v>
      </c>
      <c r="D85" s="334">
        <v>1</v>
      </c>
      <c r="E85" s="79"/>
      <c r="F85" s="79">
        <f t="shared" ref="F85" si="15">+D85*E85</f>
        <v>0</v>
      </c>
      <c r="G85" s="69"/>
    </row>
    <row r="86" spans="1:7" s="94" customFormat="1">
      <c r="A86" s="332"/>
      <c r="B86" s="336"/>
      <c r="C86" s="113"/>
      <c r="D86" s="334"/>
      <c r="E86" s="310"/>
      <c r="F86" s="246">
        <f>+D86*E86</f>
        <v>0</v>
      </c>
    </row>
    <row r="87" spans="1:7" s="328" customFormat="1" ht="89.25">
      <c r="A87" s="325">
        <f>COUNT($A$1:$A86)+1</f>
        <v>28</v>
      </c>
      <c r="B87" s="326" t="s">
        <v>325</v>
      </c>
      <c r="C87" s="327" t="s">
        <v>70</v>
      </c>
      <c r="D87" s="334">
        <v>1</v>
      </c>
      <c r="E87" s="79"/>
      <c r="F87" s="79">
        <f t="shared" ref="F87" si="16">+D87*E87</f>
        <v>0</v>
      </c>
      <c r="G87" s="69"/>
    </row>
    <row r="88" spans="1:7" s="94" customFormat="1">
      <c r="A88" s="332"/>
      <c r="B88" s="336"/>
      <c r="C88" s="113"/>
      <c r="D88" s="334"/>
      <c r="E88" s="310"/>
      <c r="F88" s="246">
        <f>+D88*E88</f>
        <v>0</v>
      </c>
    </row>
    <row r="89" spans="1:7" s="94" customFormat="1">
      <c r="A89" s="325">
        <f>COUNT($A$1:$A88)+1</f>
        <v>29</v>
      </c>
      <c r="B89" s="339" t="s">
        <v>72</v>
      </c>
      <c r="C89" s="113"/>
      <c r="D89" s="360">
        <v>0.05</v>
      </c>
      <c r="E89" s="340"/>
      <c r="F89" s="341">
        <f>SUM(F18:F88)*D89</f>
        <v>0</v>
      </c>
    </row>
    <row r="90" spans="1:7" s="78" customFormat="1">
      <c r="A90" s="342"/>
      <c r="B90" s="262"/>
      <c r="C90" s="243"/>
      <c r="D90" s="354"/>
      <c r="E90" s="343"/>
      <c r="F90" s="261"/>
    </row>
    <row r="91" spans="1:7" s="78" customFormat="1" ht="13.5" thickBot="1">
      <c r="A91" s="344"/>
      <c r="B91" s="345" t="str">
        <f>B1&amp;" skupaj:"</f>
        <v>RUŠITVENA DELA skupaj:</v>
      </c>
      <c r="C91" s="346"/>
      <c r="D91" s="355"/>
      <c r="E91" s="347"/>
      <c r="F91" s="348">
        <f>SUM(F18:F89)</f>
        <v>0</v>
      </c>
    </row>
    <row r="92" spans="1:7" s="78" customFormat="1" ht="13.5" thickTop="1">
      <c r="A92" s="83"/>
      <c r="B92" s="83"/>
      <c r="C92" s="84"/>
      <c r="D92" s="356"/>
      <c r="E92" s="85"/>
      <c r="F92" s="86"/>
    </row>
    <row r="93" spans="1:7" s="123" customFormat="1">
      <c r="A93" s="77"/>
      <c r="B93" s="80"/>
      <c r="C93" s="81"/>
      <c r="D93" s="359"/>
      <c r="E93" s="82"/>
      <c r="F93" s="82"/>
    </row>
    <row r="94" spans="1:7" s="123" customFormat="1">
      <c r="A94" s="77"/>
      <c r="B94" s="80"/>
      <c r="C94" s="81"/>
      <c r="D94" s="359"/>
      <c r="E94" s="82"/>
      <c r="F94" s="82"/>
    </row>
    <row r="95" spans="1:7" s="78" customFormat="1">
      <c r="A95" s="83"/>
      <c r="B95" s="83"/>
      <c r="C95" s="84"/>
      <c r="D95" s="356"/>
      <c r="E95" s="85"/>
      <c r="F95" s="86"/>
    </row>
    <row r="96" spans="1:7" s="78" customFormat="1">
      <c r="A96" s="83"/>
      <c r="B96" s="83"/>
      <c r="C96" s="84"/>
      <c r="D96" s="356"/>
      <c r="E96" s="85"/>
      <c r="F96" s="86"/>
    </row>
    <row r="97" spans="1:6" s="78" customFormat="1">
      <c r="A97" s="83"/>
      <c r="B97" s="83"/>
      <c r="C97" s="84"/>
      <c r="D97" s="356"/>
      <c r="E97" s="85"/>
      <c r="F97" s="86"/>
    </row>
    <row r="98" spans="1:6" s="78" customFormat="1">
      <c r="A98" s="83"/>
      <c r="B98" s="83"/>
      <c r="C98" s="84"/>
      <c r="D98" s="356"/>
      <c r="E98" s="85"/>
      <c r="F98" s="86"/>
    </row>
    <row r="99" spans="1:6" s="78" customFormat="1">
      <c r="A99" s="83"/>
      <c r="B99" s="83"/>
      <c r="C99" s="84"/>
      <c r="D99" s="356"/>
      <c r="E99" s="85"/>
      <c r="F99" s="86"/>
    </row>
    <row r="100" spans="1:6" s="78" customFormat="1">
      <c r="A100" s="83"/>
      <c r="B100" s="83"/>
      <c r="C100" s="84"/>
      <c r="D100" s="356"/>
      <c r="E100" s="85"/>
      <c r="F100" s="86"/>
    </row>
    <row r="101" spans="1:6" s="78" customFormat="1">
      <c r="A101" s="83"/>
      <c r="B101" s="83"/>
      <c r="C101" s="84"/>
      <c r="D101" s="356"/>
      <c r="E101" s="85"/>
      <c r="F101" s="86"/>
    </row>
    <row r="102" spans="1:6" s="78" customFormat="1">
      <c r="A102" s="83"/>
      <c r="B102" s="83"/>
      <c r="C102" s="84"/>
      <c r="D102" s="356"/>
      <c r="E102" s="85"/>
      <c r="F102" s="86"/>
    </row>
    <row r="103" spans="1:6" s="78" customFormat="1">
      <c r="A103" s="83"/>
      <c r="B103" s="83"/>
      <c r="C103" s="84"/>
      <c r="D103" s="356"/>
      <c r="E103" s="85"/>
      <c r="F103" s="86"/>
    </row>
    <row r="104" spans="1:6" s="78" customFormat="1">
      <c r="A104" s="83"/>
      <c r="B104" s="83"/>
      <c r="C104" s="84"/>
      <c r="D104" s="356"/>
      <c r="E104" s="85"/>
      <c r="F104" s="86"/>
    </row>
  </sheetData>
  <sheetProtection selectLockedCells="1"/>
  <phoneticPr fontId="75"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Zeros="0" showWhiteSpace="0" view="pageBreakPreview" topLeftCell="A22" zoomScaleNormal="100" zoomScaleSheetLayoutView="100" workbookViewId="0">
      <selection activeCell="E26" sqref="E26"/>
    </sheetView>
  </sheetViews>
  <sheetFormatPr defaultColWidth="9.140625" defaultRowHeight="12.75"/>
  <cols>
    <col min="1" max="1" width="6.7109375" style="83" customWidth="1"/>
    <col min="2" max="2" width="43.85546875" style="83" customWidth="1"/>
    <col min="3" max="3" width="4.7109375" style="84" customWidth="1"/>
    <col min="4" max="4" width="10" style="356" customWidth="1"/>
    <col min="5" max="5" width="10.140625" style="915" customWidth="1"/>
    <col min="6" max="6" width="14.140625" style="916" customWidth="1"/>
    <col min="7" max="7" width="26.28515625" style="78" customWidth="1"/>
    <col min="8" max="16384" width="9.140625" style="78"/>
  </cols>
  <sheetData>
    <row r="1" spans="1:9" s="62" customFormat="1">
      <c r="A1" s="8" t="s">
        <v>44</v>
      </c>
      <c r="B1" s="59" t="s">
        <v>25</v>
      </c>
      <c r="C1" s="60"/>
      <c r="D1" s="349"/>
      <c r="E1" s="890"/>
      <c r="F1" s="890"/>
    </row>
    <row r="2" spans="1:9" s="62" customFormat="1">
      <c r="A2" s="8"/>
      <c r="B2" s="59"/>
      <c r="C2" s="60"/>
      <c r="D2" s="349"/>
      <c r="E2" s="890"/>
      <c r="F2" s="890"/>
    </row>
    <row r="3" spans="1:9" s="259" customFormat="1">
      <c r="A3" s="8"/>
      <c r="B3" s="366" t="s">
        <v>42</v>
      </c>
      <c r="C3" s="363"/>
      <c r="D3" s="378"/>
      <c r="E3" s="379"/>
      <c r="F3" s="379"/>
    </row>
    <row r="4" spans="1:9" s="259" customFormat="1">
      <c r="A4" s="8"/>
      <c r="B4" s="891" t="s">
        <v>37</v>
      </c>
      <c r="C4" s="363"/>
      <c r="D4" s="378"/>
      <c r="E4" s="379"/>
      <c r="F4" s="379"/>
    </row>
    <row r="5" spans="1:9" s="259" customFormat="1">
      <c r="A5" s="8"/>
      <c r="B5" s="892" t="s">
        <v>56</v>
      </c>
      <c r="C5" s="363"/>
      <c r="D5" s="378"/>
      <c r="E5" s="379"/>
      <c r="F5" s="379"/>
    </row>
    <row r="6" spans="1:9" s="259" customFormat="1">
      <c r="A6" s="8"/>
      <c r="B6" s="892" t="s">
        <v>57</v>
      </c>
      <c r="C6" s="363"/>
      <c r="D6" s="378"/>
      <c r="E6" s="379"/>
      <c r="F6" s="379"/>
    </row>
    <row r="7" spans="1:9" s="259" customFormat="1" ht="25.5">
      <c r="A7" s="8"/>
      <c r="B7" s="368" t="s">
        <v>58</v>
      </c>
      <c r="C7" s="363"/>
      <c r="D7" s="378"/>
      <c r="E7" s="379"/>
      <c r="F7" s="379"/>
    </row>
    <row r="8" spans="1:9" s="259" customFormat="1" ht="38.25">
      <c r="A8" s="8"/>
      <c r="B8" s="893" t="s">
        <v>38</v>
      </c>
      <c r="C8" s="363"/>
      <c r="D8" s="378"/>
      <c r="E8" s="379"/>
      <c r="F8" s="379"/>
    </row>
    <row r="9" spans="1:9" s="62" customFormat="1">
      <c r="A9" s="8"/>
      <c r="B9" s="59"/>
      <c r="C9" s="60"/>
      <c r="D9" s="351"/>
      <c r="E9" s="890"/>
      <c r="F9" s="890"/>
    </row>
    <row r="10" spans="1:9" s="254" customFormat="1">
      <c r="A10" s="31" t="s">
        <v>65</v>
      </c>
      <c r="B10" s="32" t="s">
        <v>66</v>
      </c>
      <c r="C10" s="33" t="s">
        <v>31</v>
      </c>
      <c r="D10" s="352" t="s">
        <v>67</v>
      </c>
      <c r="E10" s="894" t="s">
        <v>68</v>
      </c>
      <c r="F10" s="895" t="s">
        <v>69</v>
      </c>
    </row>
    <row r="11" spans="1:9" s="62" customFormat="1">
      <c r="A11" s="74"/>
      <c r="B11" s="75"/>
      <c r="C11" s="76"/>
      <c r="D11" s="353"/>
      <c r="E11" s="896"/>
      <c r="F11" s="897"/>
      <c r="I11" s="898"/>
    </row>
    <row r="12" spans="1:9" s="62" customFormat="1" ht="51">
      <c r="A12" s="241">
        <f>COUNT($A$5:A11)+1</f>
        <v>1</v>
      </c>
      <c r="B12" s="598" t="s">
        <v>320</v>
      </c>
      <c r="C12" s="250" t="s">
        <v>62</v>
      </c>
      <c r="D12" s="908">
        <v>18</v>
      </c>
      <c r="E12" s="909"/>
      <c r="F12" s="910">
        <f>D12*E12</f>
        <v>0</v>
      </c>
      <c r="G12" s="78"/>
    </row>
    <row r="13" spans="1:9" s="62" customFormat="1">
      <c r="A13" s="241"/>
      <c r="B13" s="598"/>
      <c r="C13" s="243"/>
      <c r="D13" s="908"/>
      <c r="E13" s="909"/>
      <c r="F13" s="910">
        <f>D13*E13</f>
        <v>0</v>
      </c>
    </row>
    <row r="14" spans="1:9" s="62" customFormat="1" ht="39" customHeight="1">
      <c r="A14" s="241">
        <f>COUNT($A$5:A13)+1</f>
        <v>2</v>
      </c>
      <c r="B14" s="300" t="s">
        <v>223</v>
      </c>
      <c r="C14" s="375" t="s">
        <v>16</v>
      </c>
      <c r="D14" s="552">
        <v>5</v>
      </c>
      <c r="E14" s="79"/>
      <c r="F14" s="911">
        <f>D14*E14</f>
        <v>0</v>
      </c>
    </row>
    <row r="15" spans="1:9" s="62" customFormat="1">
      <c r="A15" s="241"/>
      <c r="B15" s="300"/>
      <c r="C15" s="375"/>
      <c r="D15" s="552"/>
      <c r="E15" s="79"/>
      <c r="F15" s="911"/>
    </row>
    <row r="16" spans="1:9" ht="38.25">
      <c r="A16" s="241">
        <f>COUNT($A$5:A15)+1</f>
        <v>3</v>
      </c>
      <c r="B16" s="665" t="s">
        <v>225</v>
      </c>
      <c r="C16" s="611" t="s">
        <v>63</v>
      </c>
      <c r="D16" s="354">
        <v>206</v>
      </c>
      <c r="E16" s="899"/>
      <c r="F16" s="379">
        <f>+E16*D16</f>
        <v>0</v>
      </c>
    </row>
    <row r="17" spans="1:6">
      <c r="A17" s="342"/>
      <c r="B17" s="900"/>
      <c r="C17" s="901"/>
      <c r="D17" s="902"/>
      <c r="E17" s="903"/>
      <c r="F17" s="379"/>
    </row>
    <row r="18" spans="1:6" ht="51">
      <c r="A18" s="641">
        <f>COUNT($A$4:A17)+1</f>
        <v>4</v>
      </c>
      <c r="B18" s="262" t="s">
        <v>226</v>
      </c>
      <c r="C18" s="243" t="s">
        <v>62</v>
      </c>
      <c r="D18" s="354">
        <v>62</v>
      </c>
      <c r="E18" s="899"/>
      <c r="F18" s="379">
        <f>+E18*D18</f>
        <v>0</v>
      </c>
    </row>
    <row r="19" spans="1:6">
      <c r="A19" s="581"/>
      <c r="B19" s="904"/>
      <c r="C19" s="611"/>
      <c r="D19" s="354"/>
      <c r="E19" s="899"/>
      <c r="F19" s="379">
        <f>+E19*D19</f>
        <v>0</v>
      </c>
    </row>
    <row r="20" spans="1:6" s="919" customFormat="1" ht="51">
      <c r="A20" s="905">
        <f>COUNT($A$12:A19)+1</f>
        <v>5</v>
      </c>
      <c r="B20" s="918" t="s">
        <v>227</v>
      </c>
      <c r="C20" s="375" t="s">
        <v>16</v>
      </c>
      <c r="D20" s="552">
        <v>9</v>
      </c>
      <c r="E20" s="79"/>
      <c r="F20" s="244">
        <f t="shared" ref="F20:F23" si="0">D20*E20</f>
        <v>0</v>
      </c>
    </row>
    <row r="21" spans="1:6" s="921" customFormat="1">
      <c r="A21" s="905"/>
      <c r="B21" s="920"/>
      <c r="C21" s="375"/>
      <c r="D21" s="552"/>
      <c r="E21" s="79"/>
      <c r="F21" s="244">
        <f t="shared" si="0"/>
        <v>0</v>
      </c>
    </row>
    <row r="22" spans="1:6" s="887" customFormat="1" ht="51">
      <c r="A22" s="905">
        <f>COUNT($A$12:A21)+1</f>
        <v>6</v>
      </c>
      <c r="B22" s="922" t="s">
        <v>228</v>
      </c>
      <c r="C22" s="375" t="s">
        <v>7</v>
      </c>
      <c r="D22" s="552">
        <v>30</v>
      </c>
      <c r="E22" s="79"/>
      <c r="F22" s="244">
        <f t="shared" si="0"/>
        <v>0</v>
      </c>
    </row>
    <row r="23" spans="1:6" s="887" customFormat="1" ht="12.75" customHeight="1">
      <c r="A23" s="905"/>
      <c r="B23" s="922"/>
      <c r="C23" s="375"/>
      <c r="D23" s="552"/>
      <c r="E23" s="79"/>
      <c r="F23" s="244">
        <f t="shared" si="0"/>
        <v>0</v>
      </c>
    </row>
    <row r="24" spans="1:6" ht="65.25" customHeight="1">
      <c r="A24" s="905">
        <f>COUNT($A$12:A23)+1</f>
        <v>7</v>
      </c>
      <c r="B24" s="900" t="s">
        <v>12</v>
      </c>
      <c r="C24" s="901" t="s">
        <v>16</v>
      </c>
      <c r="D24" s="902">
        <v>9</v>
      </c>
      <c r="E24" s="903"/>
      <c r="F24" s="379">
        <f>+E24*D24</f>
        <v>0</v>
      </c>
    </row>
    <row r="25" spans="1:6">
      <c r="A25" s="342"/>
      <c r="B25" s="262"/>
      <c r="C25" s="243"/>
      <c r="D25" s="354"/>
      <c r="E25" s="899"/>
      <c r="F25" s="379"/>
    </row>
    <row r="26" spans="1:6" s="62" customFormat="1" ht="66" customHeight="1">
      <c r="A26" s="241">
        <f>COUNT($A$5:A25)+1</f>
        <v>8</v>
      </c>
      <c r="B26" s="598" t="s">
        <v>224</v>
      </c>
      <c r="C26" s="250" t="s">
        <v>62</v>
      </c>
      <c r="D26" s="908">
        <v>14</v>
      </c>
      <c r="E26" s="909"/>
      <c r="F26" s="910">
        <f>D26*E26</f>
        <v>0</v>
      </c>
    </row>
    <row r="27" spans="1:6" s="62" customFormat="1">
      <c r="A27" s="241"/>
      <c r="B27" s="598"/>
      <c r="C27" s="243"/>
      <c r="D27" s="908"/>
      <c r="E27" s="909"/>
      <c r="F27" s="910"/>
    </row>
    <row r="28" spans="1:6" s="612" customFormat="1">
      <c r="A28" s="581">
        <f>COUNT($A$8:A27)+1</f>
        <v>9</v>
      </c>
      <c r="B28" s="262" t="s">
        <v>64</v>
      </c>
      <c r="C28" s="611"/>
      <c r="D28" s="360">
        <v>0.05</v>
      </c>
      <c r="E28" s="899"/>
      <c r="F28" s="912">
        <f>SUM(F12:F27)*D28</f>
        <v>0</v>
      </c>
    </row>
    <row r="29" spans="1:6">
      <c r="A29" s="342"/>
      <c r="B29" s="262"/>
      <c r="C29" s="243"/>
      <c r="D29" s="354"/>
      <c r="E29" s="899"/>
      <c r="F29" s="912"/>
    </row>
    <row r="30" spans="1:6" ht="13.5" thickBot="1">
      <c r="A30" s="344"/>
      <c r="B30" s="345" t="str">
        <f>B1&amp;" skupaj:"</f>
        <v>ZEMELJSKA DELA skupaj:</v>
      </c>
      <c r="C30" s="346"/>
      <c r="D30" s="355"/>
      <c r="E30" s="913"/>
      <c r="F30" s="914">
        <f>SUM(F12:F29)</f>
        <v>0</v>
      </c>
    </row>
    <row r="31" spans="1:6" ht="13.5" thickTop="1"/>
    <row r="33" spans="2:2">
      <c r="B33" s="917"/>
    </row>
    <row r="34" spans="2:2">
      <c r="B34" s="917"/>
    </row>
    <row r="35" spans="2:2">
      <c r="B35" s="917"/>
    </row>
  </sheetData>
  <sheetProtection selectLockedCells="1"/>
  <phoneticPr fontId="4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Zeros="0" view="pageBreakPreview" topLeftCell="A22" zoomScaleNormal="100" zoomScaleSheetLayoutView="100" workbookViewId="0">
      <selection activeCell="E34" sqref="E34"/>
    </sheetView>
  </sheetViews>
  <sheetFormatPr defaultColWidth="9.140625" defaultRowHeight="12.75"/>
  <cols>
    <col min="1" max="1" width="6.7109375" style="83" customWidth="1"/>
    <col min="2" max="2" width="43.85546875" style="83" customWidth="1"/>
    <col min="3" max="3" width="4.7109375" style="84" customWidth="1"/>
    <col min="4" max="4" width="9.5703125" style="696" customWidth="1"/>
    <col min="5" max="5" width="10.140625" style="85" customWidth="1"/>
    <col min="6" max="6" width="14" style="86" customWidth="1"/>
    <col min="7" max="16384" width="9.140625" style="78"/>
  </cols>
  <sheetData>
    <row r="1" spans="1:10" s="87" customFormat="1">
      <c r="A1" s="361" t="s">
        <v>45</v>
      </c>
      <c r="B1" s="362" t="s">
        <v>35</v>
      </c>
      <c r="C1" s="363"/>
      <c r="D1" s="364"/>
      <c r="E1" s="365"/>
      <c r="F1" s="365"/>
    </row>
    <row r="2" spans="1:10" s="87" customFormat="1">
      <c r="A2" s="361"/>
      <c r="B2" s="362"/>
      <c r="C2" s="363"/>
      <c r="D2" s="364"/>
      <c r="E2" s="365"/>
      <c r="F2" s="365"/>
    </row>
    <row r="3" spans="1:10" s="87" customFormat="1">
      <c r="A3" s="8"/>
      <c r="B3" s="366" t="s">
        <v>42</v>
      </c>
      <c r="C3" s="363"/>
      <c r="D3" s="367"/>
      <c r="E3" s="365"/>
      <c r="F3" s="365"/>
    </row>
    <row r="4" spans="1:10" s="87" customFormat="1" ht="38.25">
      <c r="A4" s="8"/>
      <c r="B4" s="368" t="s">
        <v>13</v>
      </c>
      <c r="C4" s="363"/>
      <c r="D4" s="367"/>
      <c r="E4" s="365"/>
      <c r="F4" s="365"/>
    </row>
    <row r="5" spans="1:10" s="87" customFormat="1" ht="90.75" customHeight="1">
      <c r="A5" s="8"/>
      <c r="B5" s="369" t="s">
        <v>14</v>
      </c>
      <c r="C5" s="363"/>
      <c r="D5" s="367"/>
      <c r="E5" s="365"/>
      <c r="F5" s="365"/>
    </row>
    <row r="6" spans="1:10" s="87" customFormat="1" ht="51">
      <c r="A6" s="8"/>
      <c r="B6" s="72" t="s">
        <v>6</v>
      </c>
      <c r="C6" s="363"/>
      <c r="D6" s="367"/>
      <c r="E6" s="365"/>
      <c r="F6" s="365"/>
    </row>
    <row r="7" spans="1:10" s="87" customFormat="1">
      <c r="A7" s="361"/>
      <c r="B7" s="362"/>
      <c r="C7" s="363"/>
      <c r="D7" s="364"/>
      <c r="E7" s="365"/>
      <c r="F7" s="365"/>
    </row>
    <row r="8" spans="1:10" s="254" customFormat="1">
      <c r="A8" s="31" t="s">
        <v>65</v>
      </c>
      <c r="B8" s="32" t="s">
        <v>66</v>
      </c>
      <c r="C8" s="33" t="s">
        <v>31</v>
      </c>
      <c r="D8" s="38" t="s">
        <v>67</v>
      </c>
      <c r="E8" s="39" t="s">
        <v>68</v>
      </c>
      <c r="F8" s="40" t="s">
        <v>69</v>
      </c>
    </row>
    <row r="9" spans="1:10" s="87" customFormat="1">
      <c r="A9" s="74"/>
      <c r="B9" s="370"/>
      <c r="C9" s="76"/>
      <c r="D9" s="371"/>
      <c r="E9" s="37"/>
      <c r="F9" s="37"/>
    </row>
    <row r="10" spans="1:10" s="87" customFormat="1" ht="38.25">
      <c r="A10" s="581">
        <f>COUNT($A$9:A9)+1</f>
        <v>1</v>
      </c>
      <c r="B10" s="572" t="s">
        <v>122</v>
      </c>
      <c r="C10" s="243" t="s">
        <v>62</v>
      </c>
      <c r="D10" s="582">
        <v>23</v>
      </c>
      <c r="E10" s="343"/>
      <c r="F10" s="261">
        <f>+E10*D10</f>
        <v>0</v>
      </c>
      <c r="I10" s="800"/>
    </row>
    <row r="11" spans="1:10" s="87" customFormat="1">
      <c r="A11" s="581"/>
      <c r="B11" s="572"/>
      <c r="C11" s="243"/>
      <c r="D11" s="582"/>
      <c r="E11" s="343"/>
      <c r="F11" s="261"/>
    </row>
    <row r="12" spans="1:10" s="87" customFormat="1" ht="25.5">
      <c r="A12" s="581">
        <f>COUNT($A$9:A11)+1</f>
        <v>2</v>
      </c>
      <c r="B12" s="572" t="s">
        <v>255</v>
      </c>
      <c r="C12" s="243" t="s">
        <v>62</v>
      </c>
      <c r="D12" s="582">
        <v>1</v>
      </c>
      <c r="E12" s="343"/>
      <c r="F12" s="261">
        <f>+E12*D12</f>
        <v>0</v>
      </c>
      <c r="I12" s="800"/>
    </row>
    <row r="13" spans="1:10" s="87" customFormat="1">
      <c r="A13" s="581"/>
      <c r="B13" s="572"/>
      <c r="C13" s="243"/>
      <c r="D13" s="582"/>
      <c r="E13" s="343"/>
      <c r="F13" s="261"/>
    </row>
    <row r="14" spans="1:10" s="837" customFormat="1" ht="38.25">
      <c r="A14" s="581">
        <f>COUNT($A$9:A13)+1</f>
        <v>3</v>
      </c>
      <c r="B14" s="987" t="s">
        <v>313</v>
      </c>
      <c r="C14" s="243" t="s">
        <v>62</v>
      </c>
      <c r="D14" s="988">
        <v>6</v>
      </c>
      <c r="E14" s="343"/>
      <c r="F14" s="1047">
        <f t="shared" ref="F14" si="0">+E14*D14</f>
        <v>0</v>
      </c>
      <c r="G14" s="836"/>
    </row>
    <row r="15" spans="1:10" s="837" customFormat="1">
      <c r="A15" s="838"/>
      <c r="B15" s="989"/>
      <c r="C15" s="243"/>
      <c r="D15" s="988"/>
      <c r="E15" s="1048"/>
      <c r="F15" s="1047"/>
      <c r="J15" s="836"/>
    </row>
    <row r="16" spans="1:10" s="87" customFormat="1" ht="25.5">
      <c r="A16" s="838">
        <f>COUNT($A$1:A15)+1</f>
        <v>4</v>
      </c>
      <c r="B16" s="255" t="s">
        <v>271</v>
      </c>
      <c r="C16" s="250"/>
      <c r="D16" s="261"/>
      <c r="E16" s="257">
        <v>0</v>
      </c>
      <c r="F16" s="261">
        <f t="shared" ref="F16:F21" si="1">D16*E16</f>
        <v>0</v>
      </c>
    </row>
    <row r="17" spans="1:8" s="87" customFormat="1" ht="14.25">
      <c r="A17" s="241"/>
      <c r="B17" s="982" t="s">
        <v>278</v>
      </c>
      <c r="C17" s="243" t="s">
        <v>62</v>
      </c>
      <c r="D17" s="261">
        <v>1.5</v>
      </c>
      <c r="E17" s="257"/>
      <c r="F17" s="261">
        <f t="shared" si="1"/>
        <v>0</v>
      </c>
    </row>
    <row r="18" spans="1:8" s="87" customFormat="1">
      <c r="A18" s="241"/>
      <c r="B18" s="982"/>
      <c r="C18" s="243"/>
      <c r="D18" s="261"/>
      <c r="E18" s="257"/>
      <c r="F18" s="261"/>
    </row>
    <row r="19" spans="1:8" s="1059" customFormat="1" ht="38.25">
      <c r="A19" s="414">
        <f>COUNT($A$9:A18)+1</f>
        <v>5</v>
      </c>
      <c r="B19" s="1058" t="s">
        <v>334</v>
      </c>
      <c r="C19" s="113" t="s">
        <v>16</v>
      </c>
      <c r="D19" s="435">
        <v>0.1</v>
      </c>
      <c r="E19" s="932"/>
      <c r="F19" s="640">
        <f>D19*E19</f>
        <v>0</v>
      </c>
    </row>
    <row r="20" spans="1:8" s="1059" customFormat="1">
      <c r="A20" s="414"/>
      <c r="B20" s="1058"/>
      <c r="C20" s="655"/>
      <c r="D20" s="435"/>
      <c r="E20" s="932">
        <v>0</v>
      </c>
      <c r="F20" s="640"/>
    </row>
    <row r="21" spans="1:8" s="87" customFormat="1">
      <c r="A21" s="241"/>
      <c r="B21" s="982"/>
      <c r="C21" s="250"/>
      <c r="D21" s="261"/>
      <c r="E21" s="257">
        <v>0</v>
      </c>
      <c r="F21" s="261">
        <f t="shared" si="1"/>
        <v>0</v>
      </c>
    </row>
    <row r="22" spans="1:8" s="87" customFormat="1" ht="38.25">
      <c r="A22" s="838">
        <f>COUNT($A$1:A21)+1</f>
        <v>6</v>
      </c>
      <c r="B22" s="255" t="s">
        <v>291</v>
      </c>
      <c r="C22" s="250"/>
      <c r="D22" s="261"/>
      <c r="E22" s="257">
        <v>0</v>
      </c>
      <c r="F22" s="261">
        <f t="shared" ref="F22:F24" si="2">D22*E22</f>
        <v>0</v>
      </c>
    </row>
    <row r="23" spans="1:8" s="87" customFormat="1" ht="14.25">
      <c r="A23" s="241"/>
      <c r="B23" s="982" t="s">
        <v>279</v>
      </c>
      <c r="C23" s="243" t="s">
        <v>62</v>
      </c>
      <c r="D23" s="261">
        <v>1</v>
      </c>
      <c r="E23" s="257"/>
      <c r="F23" s="261">
        <f t="shared" si="2"/>
        <v>0</v>
      </c>
    </row>
    <row r="24" spans="1:8" s="87" customFormat="1">
      <c r="A24" s="241"/>
      <c r="B24" s="982"/>
      <c r="C24" s="250"/>
      <c r="D24" s="261"/>
      <c r="E24" s="257">
        <v>0</v>
      </c>
      <c r="F24" s="261">
        <f t="shared" si="2"/>
        <v>0</v>
      </c>
    </row>
    <row r="25" spans="1:8" s="87" customFormat="1" ht="63.75">
      <c r="A25" s="838">
        <f>COUNT($A$1:A24)+1</f>
        <v>7</v>
      </c>
      <c r="B25" s="889" t="s">
        <v>336</v>
      </c>
      <c r="C25" s="250" t="s">
        <v>41</v>
      </c>
      <c r="D25" s="999">
        <v>4</v>
      </c>
      <c r="E25" s="257"/>
      <c r="F25" s="261">
        <f t="shared" ref="F25" si="3">D25*E25</f>
        <v>0</v>
      </c>
    </row>
    <row r="26" spans="1:8" s="87" customFormat="1">
      <c r="A26" s="241"/>
      <c r="B26" s="889"/>
      <c r="C26" s="250"/>
      <c r="D26" s="999"/>
      <c r="E26" s="257"/>
      <c r="F26" s="261"/>
    </row>
    <row r="27" spans="1:8" s="87" customFormat="1" ht="63.75">
      <c r="A27" s="838">
        <f>COUNT($A$1:A26)+1</f>
        <v>8</v>
      </c>
      <c r="B27" s="889" t="s">
        <v>335</v>
      </c>
      <c r="C27" s="250" t="s">
        <v>41</v>
      </c>
      <c r="D27" s="999">
        <v>55</v>
      </c>
      <c r="E27" s="257"/>
      <c r="F27" s="261">
        <f t="shared" ref="F27" si="4">D27*E27</f>
        <v>0</v>
      </c>
    </row>
    <row r="28" spans="1:8" s="87" customFormat="1">
      <c r="A28" s="241"/>
      <c r="B28" s="889"/>
      <c r="C28" s="250"/>
      <c r="D28" s="999"/>
      <c r="E28" s="257"/>
      <c r="F28" s="261"/>
    </row>
    <row r="29" spans="1:8" s="87" customFormat="1" ht="63.75">
      <c r="A29" s="838">
        <f>COUNT($A$1:A28)+1</f>
        <v>9</v>
      </c>
      <c r="B29" s="889" t="s">
        <v>333</v>
      </c>
      <c r="C29" s="250" t="s">
        <v>41</v>
      </c>
      <c r="D29" s="999">
        <v>72</v>
      </c>
      <c r="E29" s="257"/>
      <c r="F29" s="261">
        <f t="shared" ref="F29" si="5">D29*E29</f>
        <v>0</v>
      </c>
    </row>
    <row r="30" spans="1:8" s="87" customFormat="1">
      <c r="A30" s="241"/>
      <c r="B30" s="889"/>
      <c r="C30" s="250"/>
      <c r="D30" s="999"/>
      <c r="E30" s="257"/>
      <c r="F30" s="261"/>
    </row>
    <row r="31" spans="1:8" s="87" customFormat="1" ht="27" customHeight="1">
      <c r="A31" s="838">
        <f>COUNT($A$1:A30)+1</f>
        <v>10</v>
      </c>
      <c r="B31" s="682" t="s">
        <v>290</v>
      </c>
      <c r="C31" s="243"/>
      <c r="D31" s="582"/>
      <c r="E31" s="683"/>
      <c r="F31" s="261"/>
      <c r="G31" s="582"/>
    </row>
    <row r="32" spans="1:8" s="87" customFormat="1">
      <c r="A32" s="1055"/>
      <c r="B32" s="1056" t="s">
        <v>330</v>
      </c>
      <c r="C32" s="243" t="s">
        <v>24</v>
      </c>
      <c r="D32" s="582">
        <v>328</v>
      </c>
      <c r="E32" s="683"/>
      <c r="F32" s="261">
        <f>+E32*D32</f>
        <v>0</v>
      </c>
      <c r="G32" s="1057"/>
      <c r="H32" s="1057"/>
    </row>
    <row r="33" spans="1:8" s="87" customFormat="1">
      <c r="A33" s="1055"/>
      <c r="B33" s="1056" t="s">
        <v>331</v>
      </c>
      <c r="C33" s="243" t="s">
        <v>24</v>
      </c>
      <c r="D33" s="582">
        <v>346</v>
      </c>
      <c r="E33" s="683"/>
      <c r="F33" s="261">
        <f>+E33*D33</f>
        <v>0</v>
      </c>
      <c r="G33" s="1057"/>
      <c r="H33" s="1057"/>
    </row>
    <row r="34" spans="1:8" s="87" customFormat="1">
      <c r="A34" s="1055"/>
      <c r="B34" s="1056" t="s">
        <v>332</v>
      </c>
      <c r="C34" s="243" t="s">
        <v>24</v>
      </c>
      <c r="D34" s="582">
        <v>210</v>
      </c>
      <c r="E34" s="683"/>
      <c r="F34" s="261">
        <f>+E34*D34</f>
        <v>0</v>
      </c>
      <c r="G34" s="1057"/>
      <c r="H34" s="1057"/>
    </row>
    <row r="35" spans="1:8" s="612" customFormat="1">
      <c r="A35" s="581"/>
      <c r="B35" s="262"/>
      <c r="C35" s="611"/>
      <c r="D35" s="582"/>
      <c r="E35" s="343"/>
      <c r="F35" s="261"/>
    </row>
    <row r="36" spans="1:8" s="612" customFormat="1">
      <c r="A36" s="581">
        <f>COUNT($A$9:A35)+1</f>
        <v>11</v>
      </c>
      <c r="B36" s="262" t="s">
        <v>64</v>
      </c>
      <c r="C36" s="611"/>
      <c r="D36" s="613">
        <v>0.05</v>
      </c>
      <c r="E36" s="343"/>
      <c r="F36" s="261">
        <f>SUM(F10:F35)*D36</f>
        <v>0</v>
      </c>
    </row>
    <row r="37" spans="1:8" s="87" customFormat="1">
      <c r="A37" s="581"/>
      <c r="B37" s="262"/>
      <c r="C37" s="611"/>
      <c r="D37" s="582"/>
      <c r="E37" s="343"/>
      <c r="F37" s="261">
        <f>D37*E37</f>
        <v>0</v>
      </c>
    </row>
    <row r="38" spans="1:8" s="87" customFormat="1" ht="13.5" thickBot="1">
      <c r="A38" s="344"/>
      <c r="B38" s="345" t="str">
        <f>B1&amp;" skupaj:"</f>
        <v>BETONSKA DELA skupaj:</v>
      </c>
      <c r="C38" s="684"/>
      <c r="D38" s="650"/>
      <c r="E38" s="347"/>
      <c r="F38" s="348">
        <f>SUM(F10:F37)</f>
        <v>0</v>
      </c>
    </row>
    <row r="39" spans="1:8" s="87" customFormat="1" ht="13.5" thickTop="1">
      <c r="A39" s="623"/>
      <c r="B39" s="624"/>
      <c r="C39" s="625"/>
      <c r="D39" s="627"/>
      <c r="E39" s="685"/>
      <c r="F39" s="626"/>
    </row>
    <row r="40" spans="1:8" s="88" customFormat="1">
      <c r="A40" s="609"/>
      <c r="B40" s="686"/>
      <c r="C40" s="687"/>
      <c r="D40" s="688"/>
      <c r="E40" s="674"/>
      <c r="F40" s="674"/>
    </row>
    <row r="41" spans="1:8" s="259" customFormat="1">
      <c r="A41" s="581"/>
      <c r="B41" s="889"/>
      <c r="C41" s="611"/>
      <c r="D41" s="582"/>
      <c r="E41" s="689"/>
      <c r="F41" s="261"/>
    </row>
    <row r="42" spans="1:8" s="259" customFormat="1">
      <c r="A42" s="581"/>
      <c r="B42" s="997"/>
      <c r="C42" s="611"/>
      <c r="D42" s="608"/>
      <c r="E42" s="689"/>
      <c r="F42" s="261"/>
    </row>
    <row r="43" spans="1:8" s="693" customFormat="1">
      <c r="A43" s="581"/>
      <c r="B43" s="889"/>
      <c r="C43" s="690"/>
      <c r="D43" s="691"/>
      <c r="E43" s="692"/>
      <c r="F43" s="261"/>
    </row>
    <row r="44" spans="1:8" s="259" customFormat="1">
      <c r="A44" s="581"/>
      <c r="B44" s="646"/>
      <c r="C44" s="611"/>
      <c r="D44" s="250"/>
      <c r="E44" s="694"/>
      <c r="F44" s="261"/>
    </row>
    <row r="45" spans="1:8" s="87" customFormat="1">
      <c r="A45" s="581"/>
      <c r="B45" s="262"/>
      <c r="C45" s="243"/>
      <c r="D45" s="582"/>
      <c r="E45" s="695"/>
      <c r="F45" s="261"/>
    </row>
    <row r="46" spans="1:8" s="259" customFormat="1">
      <c r="A46" s="581"/>
      <c r="B46" s="646"/>
      <c r="C46" s="611"/>
      <c r="D46" s="250"/>
      <c r="E46" s="694"/>
      <c r="F46" s="261"/>
    </row>
  </sheetData>
  <sheetProtection selectLockedCells="1"/>
  <phoneticPr fontId="4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E39:F39 A39:C39 A2:F3 A37:F37 B36 B1:F1 E36 A9:F9 A38:E38 A7:F7 A6 C6:F6 A5 C5:F5 A4 C4:F4" emptyCellReferenc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view="pageBreakPreview" zoomScaleNormal="100" zoomScaleSheetLayoutView="100" workbookViewId="0">
      <selection activeCell="E10" sqref="E10"/>
    </sheetView>
  </sheetViews>
  <sheetFormatPr defaultColWidth="9.140625" defaultRowHeight="12.75"/>
  <cols>
    <col min="1" max="1" width="5.5703125" style="70" customWidth="1"/>
    <col min="2" max="2" width="43.140625" style="70" customWidth="1"/>
    <col min="3" max="3" width="4.42578125" style="90" customWidth="1"/>
    <col min="4" max="4" width="9.140625" style="90"/>
    <col min="5" max="5" width="12.140625" style="568" customWidth="1"/>
    <col min="6" max="6" width="14" style="568" customWidth="1"/>
    <col min="7" max="16384" width="9.140625" style="70"/>
  </cols>
  <sheetData>
    <row r="1" spans="1:9">
      <c r="A1" s="361" t="s">
        <v>46</v>
      </c>
      <c r="B1" s="381" t="s">
        <v>47</v>
      </c>
      <c r="C1" s="363"/>
      <c r="D1" s="364"/>
      <c r="E1" s="365"/>
      <c r="F1" s="365"/>
    </row>
    <row r="2" spans="1:9">
      <c r="A2" s="361"/>
      <c r="B2" s="381"/>
      <c r="C2" s="363"/>
      <c r="D2" s="364"/>
      <c r="E2" s="365"/>
      <c r="F2" s="365"/>
    </row>
    <row r="3" spans="1:9">
      <c r="A3" s="382"/>
      <c r="B3" s="362" t="s">
        <v>40</v>
      </c>
      <c r="C3" s="383"/>
      <c r="D3" s="384"/>
      <c r="E3" s="385"/>
      <c r="F3" s="385"/>
    </row>
    <row r="4" spans="1:9" ht="25.5">
      <c r="A4" s="382"/>
      <c r="B4" s="386" t="s">
        <v>60</v>
      </c>
      <c r="C4" s="383"/>
      <c r="D4" s="384"/>
      <c r="E4" s="385"/>
      <c r="F4" s="385"/>
    </row>
    <row r="5" spans="1:9" ht="27.75" customHeight="1">
      <c r="A5" s="8"/>
      <c r="B5" s="72" t="s">
        <v>6</v>
      </c>
      <c r="C5" s="363"/>
      <c r="D5" s="367"/>
      <c r="E5" s="365"/>
      <c r="F5" s="365"/>
    </row>
    <row r="6" spans="1:9" ht="15.75" customHeight="1">
      <c r="A6" s="8"/>
      <c r="B6" s="368" t="s">
        <v>111</v>
      </c>
      <c r="C6" s="363"/>
      <c r="D6" s="367"/>
      <c r="E6" s="365"/>
      <c r="F6" s="365"/>
    </row>
    <row r="7" spans="1:9">
      <c r="A7" s="361"/>
      <c r="B7" s="387"/>
      <c r="C7" s="363"/>
      <c r="D7" s="364"/>
      <c r="E7" s="365"/>
      <c r="F7" s="365"/>
    </row>
    <row r="8" spans="1:9" s="254" customFormat="1">
      <c r="A8" s="31" t="s">
        <v>65</v>
      </c>
      <c r="B8" s="32" t="s">
        <v>66</v>
      </c>
      <c r="C8" s="33" t="s">
        <v>31</v>
      </c>
      <c r="D8" s="38" t="s">
        <v>67</v>
      </c>
      <c r="E8" s="39" t="s">
        <v>68</v>
      </c>
      <c r="F8" s="40" t="s">
        <v>69</v>
      </c>
      <c r="G8" s="388"/>
    </row>
    <row r="9" spans="1:9">
      <c r="A9" s="74"/>
      <c r="B9" s="75"/>
      <c r="C9" s="76"/>
      <c r="D9" s="645"/>
      <c r="E9" s="37"/>
      <c r="F9" s="37"/>
    </row>
    <row r="10" spans="1:9" s="87" customFormat="1" ht="14.25">
      <c r="A10" s="838">
        <f>COUNT($A$1:A9)+1</f>
        <v>1</v>
      </c>
      <c r="B10" s="251" t="s">
        <v>202</v>
      </c>
      <c r="C10" s="593" t="s">
        <v>63</v>
      </c>
      <c r="D10" s="977">
        <v>40</v>
      </c>
      <c r="E10" s="257"/>
      <c r="F10" s="998">
        <f>D10*E10</f>
        <v>0</v>
      </c>
      <c r="G10" s="839"/>
      <c r="H10" s="800"/>
      <c r="I10" s="164"/>
    </row>
    <row r="11" spans="1:9" s="87" customFormat="1">
      <c r="A11" s="838"/>
      <c r="B11" s="251"/>
      <c r="C11" s="593"/>
      <c r="D11" s="977"/>
      <c r="E11" s="689"/>
      <c r="F11" s="998"/>
      <c r="G11" s="839"/>
      <c r="H11" s="800"/>
      <c r="I11" s="164"/>
    </row>
    <row r="12" spans="1:9" customFormat="1" ht="25.5">
      <c r="A12" s="605">
        <f>COUNT($A$9:A11)+1</f>
        <v>2</v>
      </c>
      <c r="B12" s="983" t="s">
        <v>265</v>
      </c>
      <c r="C12" s="593" t="s">
        <v>63</v>
      </c>
      <c r="D12" s="984">
        <v>16</v>
      </c>
      <c r="E12" s="341"/>
      <c r="F12" s="341">
        <f>D12*E12</f>
        <v>0</v>
      </c>
    </row>
    <row r="13" spans="1:9" customFormat="1">
      <c r="A13" s="605"/>
      <c r="B13" s="983"/>
      <c r="C13" s="985"/>
      <c r="D13" s="984"/>
      <c r="E13" s="341">
        <v>0</v>
      </c>
      <c r="F13" s="341"/>
    </row>
    <row r="14" spans="1:9" customFormat="1" ht="25.5">
      <c r="A14" s="605">
        <f>COUNT($A$9:A13)+1</f>
        <v>3</v>
      </c>
      <c r="B14" s="983" t="s">
        <v>312</v>
      </c>
      <c r="C14" s="593" t="s">
        <v>63</v>
      </c>
      <c r="D14" s="984">
        <v>1</v>
      </c>
      <c r="E14" s="341"/>
      <c r="F14" s="341">
        <f>D14*E14</f>
        <v>0</v>
      </c>
    </row>
    <row r="15" spans="1:9" customFormat="1">
      <c r="A15" s="605"/>
      <c r="B15" s="983"/>
      <c r="C15" s="985"/>
      <c r="D15" s="984"/>
      <c r="E15" s="341">
        <v>0</v>
      </c>
      <c r="F15" s="341"/>
    </row>
    <row r="16" spans="1:9" customFormat="1" ht="51">
      <c r="A16" s="605">
        <f>COUNT($A$9:A15)+1</f>
        <v>4</v>
      </c>
      <c r="B16" s="983" t="s">
        <v>270</v>
      </c>
      <c r="C16" s="113" t="s">
        <v>15</v>
      </c>
      <c r="D16" s="984">
        <v>2</v>
      </c>
      <c r="E16" s="341"/>
      <c r="F16" s="341">
        <f>D16*E16</f>
        <v>0</v>
      </c>
    </row>
    <row r="17" spans="1:6" customFormat="1">
      <c r="A17" s="605"/>
      <c r="B17" s="983"/>
      <c r="C17" s="985"/>
      <c r="D17" s="984"/>
      <c r="E17" s="341">
        <v>0</v>
      </c>
      <c r="F17" s="341"/>
    </row>
    <row r="18" spans="1:6">
      <c r="A18" s="581">
        <f>COUNT($A$9:A17)+1</f>
        <v>5</v>
      </c>
      <c r="B18" s="262" t="s">
        <v>64</v>
      </c>
      <c r="C18" s="611"/>
      <c r="D18" s="455">
        <v>0.05</v>
      </c>
      <c r="E18" s="343"/>
      <c r="F18" s="261">
        <f>SUM(F10:F17)*D18</f>
        <v>0</v>
      </c>
    </row>
    <row r="19" spans="1:6">
      <c r="A19" s="581"/>
      <c r="B19" s="648"/>
      <c r="C19" s="593"/>
      <c r="D19" s="582"/>
      <c r="E19" s="343"/>
      <c r="F19" s="261"/>
    </row>
    <row r="20" spans="1:6" ht="13.5" thickBot="1">
      <c r="A20" s="649"/>
      <c r="B20" s="345" t="str">
        <f>$B$1&amp;" skupaj:"</f>
        <v>TESARSKA  DELA skupaj:</v>
      </c>
      <c r="C20" s="346"/>
      <c r="D20" s="650"/>
      <c r="E20" s="347"/>
      <c r="F20" s="348">
        <f>SUM(F10:F19)</f>
        <v>0</v>
      </c>
    </row>
    <row r="21" spans="1:6" ht="13.5" thickTop="1">
      <c r="B21" s="2"/>
      <c r="C21" s="9"/>
      <c r="D21" s="384"/>
      <c r="E21" s="441"/>
    </row>
    <row r="40" spans="4:4">
      <c r="D40" s="651"/>
    </row>
  </sheetData>
  <phoneticPr fontId="75" type="noConversion"/>
  <pageMargins left="0.78740157480314965" right="0.59055118110236227" top="0.86614173228346458" bottom="0.86614173228346458" header="0.31496062992125984" footer="0.51181102362204722"/>
  <pageSetup paperSize="9" orientation="portrait"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A18 A19:F19 E18 A20:E20" emptyCellReference="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Zeros="0" view="pageBreakPreview" topLeftCell="A28" zoomScaleNormal="100" zoomScaleSheetLayoutView="100" workbookViewId="0">
      <selection activeCell="E9" sqref="E9"/>
    </sheetView>
  </sheetViews>
  <sheetFormatPr defaultColWidth="9.140625" defaultRowHeight="12.75"/>
  <cols>
    <col min="1" max="1" width="5.85546875" style="623" customWidth="1"/>
    <col min="2" max="2" width="43.85546875" style="624" customWidth="1"/>
    <col min="3" max="3" width="4.7109375" style="625" customWidth="1"/>
    <col min="4" max="4" width="9.5703125" style="639" customWidth="1"/>
    <col min="5" max="5" width="11.5703125" style="93" customWidth="1"/>
    <col min="6" max="6" width="13.7109375" style="626" customWidth="1"/>
    <col min="7" max="16384" width="9.140625" style="87"/>
  </cols>
  <sheetData>
    <row r="1" spans="1:6">
      <c r="A1" s="583" t="s">
        <v>30</v>
      </c>
      <c r="B1" s="584" t="s">
        <v>50</v>
      </c>
      <c r="C1" s="585"/>
      <c r="D1" s="628"/>
      <c r="E1" s="586"/>
      <c r="F1" s="586"/>
    </row>
    <row r="2" spans="1:6">
      <c r="A2" s="583"/>
      <c r="B2" s="584"/>
      <c r="C2" s="585"/>
      <c r="D2" s="628"/>
      <c r="E2" s="586"/>
      <c r="F2" s="586"/>
    </row>
    <row r="3" spans="1:6">
      <c r="A3" s="583"/>
      <c r="B3" s="587" t="s">
        <v>40</v>
      </c>
      <c r="C3" s="585"/>
      <c r="D3" s="628"/>
      <c r="E3" s="586"/>
      <c r="F3" s="586"/>
    </row>
    <row r="4" spans="1:6" ht="38.25" customHeight="1">
      <c r="A4" s="583"/>
      <c r="B4" s="588" t="s">
        <v>59</v>
      </c>
      <c r="C4" s="585"/>
      <c r="D4" s="628"/>
      <c r="E4" s="586"/>
      <c r="F4" s="586"/>
    </row>
    <row r="5" spans="1:6" ht="51">
      <c r="A5" s="8"/>
      <c r="B5" s="72" t="s">
        <v>6</v>
      </c>
      <c r="C5" s="589"/>
      <c r="D5" s="629"/>
      <c r="E5" s="590"/>
      <c r="F5" s="590"/>
    </row>
    <row r="6" spans="1:6">
      <c r="A6" s="583"/>
      <c r="B6" s="591"/>
      <c r="C6" s="585"/>
      <c r="D6" s="628"/>
      <c r="E6" s="586"/>
      <c r="F6" s="586"/>
    </row>
    <row r="7" spans="1:6" s="254" customFormat="1">
      <c r="A7" s="31" t="s">
        <v>65</v>
      </c>
      <c r="B7" s="32" t="s">
        <v>66</v>
      </c>
      <c r="C7" s="33" t="s">
        <v>31</v>
      </c>
      <c r="D7" s="630" t="s">
        <v>67</v>
      </c>
      <c r="E7" s="39" t="s">
        <v>68</v>
      </c>
      <c r="F7" s="40" t="s">
        <v>69</v>
      </c>
    </row>
    <row r="8" spans="1:6">
      <c r="A8" s="74"/>
      <c r="B8" s="370"/>
      <c r="C8" s="76"/>
      <c r="D8" s="631"/>
      <c r="E8" s="592"/>
      <c r="F8" s="592"/>
    </row>
    <row r="9" spans="1:6" s="595" customFormat="1" ht="102">
      <c r="A9" s="263">
        <f>COUNT($A$4:A8)+1</f>
        <v>1</v>
      </c>
      <c r="B9" s="572" t="s">
        <v>256</v>
      </c>
      <c r="C9" s="593" t="s">
        <v>63</v>
      </c>
      <c r="D9" s="632">
        <v>215</v>
      </c>
      <c r="E9" s="822"/>
      <c r="F9" s="594">
        <f>+E9*D9</f>
        <v>0</v>
      </c>
    </row>
    <row r="10" spans="1:6" s="595" customFormat="1">
      <c r="A10" s="263"/>
      <c r="B10" s="596"/>
      <c r="C10" s="597"/>
      <c r="D10" s="633"/>
      <c r="E10" s="823"/>
      <c r="F10" s="594">
        <f>+E10*D10</f>
        <v>0</v>
      </c>
    </row>
    <row r="11" spans="1:6" s="601" customFormat="1" ht="51">
      <c r="A11" s="641">
        <f>COUNT($A$4:A10)+1</f>
        <v>2</v>
      </c>
      <c r="B11" s="598" t="s">
        <v>329</v>
      </c>
      <c r="C11" s="243" t="s">
        <v>62</v>
      </c>
      <c r="D11" s="634">
        <v>0.5</v>
      </c>
      <c r="E11" s="824"/>
      <c r="F11" s="600">
        <f t="shared" ref="F11:F18" si="0">D11*E11</f>
        <v>0</v>
      </c>
    </row>
    <row r="12" spans="1:6" s="88" customFormat="1" ht="12.75" customHeight="1">
      <c r="A12" s="332"/>
      <c r="B12" s="602"/>
      <c r="C12" s="416"/>
      <c r="D12" s="603"/>
      <c r="E12" s="246"/>
      <c r="F12" s="825">
        <f t="shared" si="0"/>
        <v>0</v>
      </c>
    </row>
    <row r="13" spans="1:6" s="601" customFormat="1" ht="76.5">
      <c r="A13" s="641">
        <f>COUNT($A$4:A12)+1</f>
        <v>3</v>
      </c>
      <c r="B13" s="598" t="s">
        <v>259</v>
      </c>
      <c r="C13" s="599" t="s">
        <v>63</v>
      </c>
      <c r="D13" s="634">
        <v>46</v>
      </c>
      <c r="E13" s="824"/>
      <c r="F13" s="600">
        <f t="shared" ref="F13:F14" si="1">D13*E13</f>
        <v>0</v>
      </c>
    </row>
    <row r="14" spans="1:6" s="88" customFormat="1" ht="12.75" customHeight="1">
      <c r="A14" s="332"/>
      <c r="B14" s="602"/>
      <c r="C14" s="416"/>
      <c r="D14" s="603"/>
      <c r="E14" s="246"/>
      <c r="F14" s="825">
        <f t="shared" si="1"/>
        <v>0</v>
      </c>
    </row>
    <row r="15" spans="1:6" s="601" customFormat="1" ht="76.5">
      <c r="A15" s="641">
        <f>COUNT($A$4:A14)+1</f>
        <v>4</v>
      </c>
      <c r="B15" s="598" t="s">
        <v>260</v>
      </c>
      <c r="C15" s="599" t="s">
        <v>63</v>
      </c>
      <c r="D15" s="634">
        <v>50</v>
      </c>
      <c r="E15" s="824"/>
      <c r="F15" s="600">
        <f t="shared" si="0"/>
        <v>0</v>
      </c>
    </row>
    <row r="16" spans="1:6" s="88" customFormat="1" ht="12.75" customHeight="1">
      <c r="A16" s="332"/>
      <c r="B16" s="602"/>
      <c r="C16" s="416"/>
      <c r="D16" s="603"/>
      <c r="E16" s="246"/>
      <c r="F16" s="825">
        <f t="shared" si="0"/>
        <v>0</v>
      </c>
    </row>
    <row r="17" spans="1:6" s="601" customFormat="1" ht="76.5">
      <c r="A17" s="641">
        <f>COUNT($A$4:A16)+1</f>
        <v>5</v>
      </c>
      <c r="B17" s="598" t="s">
        <v>231</v>
      </c>
      <c r="C17" s="599" t="s">
        <v>63</v>
      </c>
      <c r="D17" s="634">
        <v>10</v>
      </c>
      <c r="E17" s="824"/>
      <c r="F17" s="600">
        <f t="shared" si="0"/>
        <v>0</v>
      </c>
    </row>
    <row r="18" spans="1:6" s="88" customFormat="1" ht="12.75" customHeight="1">
      <c r="A18" s="332"/>
      <c r="B18" s="602"/>
      <c r="C18" s="416"/>
      <c r="D18" s="603"/>
      <c r="E18" s="246"/>
      <c r="F18" s="825">
        <f t="shared" si="0"/>
        <v>0</v>
      </c>
    </row>
    <row r="19" spans="1:6" s="62" customFormat="1" ht="76.5">
      <c r="A19" s="641">
        <f>COUNT($A$4:A18)+1</f>
        <v>6</v>
      </c>
      <c r="B19" s="924" t="s">
        <v>261</v>
      </c>
      <c r="C19" s="243" t="s">
        <v>61</v>
      </c>
      <c r="D19" s="636">
        <v>50</v>
      </c>
      <c r="E19" s="257"/>
      <c r="F19" s="258">
        <f t="shared" ref="F19:F22" si="2">+E19*D19</f>
        <v>0</v>
      </c>
    </row>
    <row r="20" spans="1:6" s="62" customFormat="1">
      <c r="A20" s="247"/>
      <c r="B20" s="248"/>
      <c r="C20" s="243"/>
      <c r="D20" s="636"/>
      <c r="E20" s="257">
        <v>0</v>
      </c>
      <c r="F20" s="258">
        <f t="shared" si="2"/>
        <v>0</v>
      </c>
    </row>
    <row r="21" spans="1:6" s="62" customFormat="1" ht="51">
      <c r="A21" s="241">
        <f>COUNT($A$4:A20)+1</f>
        <v>7</v>
      </c>
      <c r="B21" s="924" t="s">
        <v>155</v>
      </c>
      <c r="C21" s="243" t="s">
        <v>61</v>
      </c>
      <c r="D21" s="636">
        <v>10</v>
      </c>
      <c r="E21" s="257"/>
      <c r="F21" s="258">
        <f t="shared" si="2"/>
        <v>0</v>
      </c>
    </row>
    <row r="22" spans="1:6" s="62" customFormat="1">
      <c r="A22" s="247"/>
      <c r="B22" s="248"/>
      <c r="C22" s="243"/>
      <c r="D22" s="636"/>
      <c r="E22" s="257"/>
      <c r="F22" s="258">
        <f t="shared" si="2"/>
        <v>0</v>
      </c>
    </row>
    <row r="23" spans="1:6" ht="51">
      <c r="A23" s="241">
        <f>COUNT($A$4:A22)+1</f>
        <v>8</v>
      </c>
      <c r="B23" s="979" t="s">
        <v>97</v>
      </c>
      <c r="C23" s="980"/>
      <c r="D23" s="981"/>
      <c r="E23" s="604"/>
      <c r="F23" s="604"/>
    </row>
    <row r="24" spans="1:6" ht="14.25">
      <c r="A24" s="605"/>
      <c r="B24" s="979" t="s">
        <v>98</v>
      </c>
      <c r="C24" s="980" t="s">
        <v>15</v>
      </c>
      <c r="D24" s="981">
        <v>50</v>
      </c>
      <c r="E24" s="604"/>
      <c r="F24" s="604">
        <f>D24*E24</f>
        <v>0</v>
      </c>
    </row>
    <row r="25" spans="1:6" ht="14.25">
      <c r="A25" s="605"/>
      <c r="B25" s="979" t="s">
        <v>99</v>
      </c>
      <c r="C25" s="980" t="s">
        <v>15</v>
      </c>
      <c r="D25" s="981">
        <v>20</v>
      </c>
      <c r="E25" s="604"/>
      <c r="F25" s="604">
        <f>D25*E25</f>
        <v>0</v>
      </c>
    </row>
    <row r="26" spans="1:6" s="88" customFormat="1" ht="14.25">
      <c r="A26" s="605"/>
      <c r="B26" s="979" t="s">
        <v>100</v>
      </c>
      <c r="C26" s="980" t="s">
        <v>15</v>
      </c>
      <c r="D26" s="981">
        <v>5</v>
      </c>
      <c r="E26" s="604"/>
      <c r="F26" s="604">
        <f>D26*E26</f>
        <v>0</v>
      </c>
    </row>
    <row r="27" spans="1:6" s="88" customFormat="1">
      <c r="A27" s="605"/>
      <c r="B27" s="979"/>
      <c r="C27" s="980"/>
      <c r="D27" s="981"/>
      <c r="E27" s="604"/>
      <c r="F27" s="604"/>
    </row>
    <row r="28" spans="1:6" s="88" customFormat="1" ht="51">
      <c r="A28" s="606">
        <f>COUNT($A$4:A27)+1</f>
        <v>9</v>
      </c>
      <c r="B28" s="979" t="s">
        <v>101</v>
      </c>
      <c r="C28" s="980"/>
      <c r="D28" s="981"/>
      <c r="E28" s="604"/>
      <c r="F28" s="604"/>
    </row>
    <row r="29" spans="1:6" s="88" customFormat="1" ht="14.25">
      <c r="A29" s="605"/>
      <c r="B29" s="979" t="s">
        <v>98</v>
      </c>
      <c r="C29" s="980" t="s">
        <v>15</v>
      </c>
      <c r="D29" s="981">
        <v>5</v>
      </c>
      <c r="E29" s="604"/>
      <c r="F29" s="604">
        <f>D29*E29</f>
        <v>0</v>
      </c>
    </row>
    <row r="30" spans="1:6" s="88" customFormat="1" ht="14.25">
      <c r="A30" s="605"/>
      <c r="B30" s="979" t="s">
        <v>99</v>
      </c>
      <c r="C30" s="980" t="s">
        <v>15</v>
      </c>
      <c r="D30" s="981">
        <v>5</v>
      </c>
      <c r="E30" s="604"/>
      <c r="F30" s="604">
        <f>D30*E30</f>
        <v>0</v>
      </c>
    </row>
    <row r="31" spans="1:6" s="88" customFormat="1" ht="14.25">
      <c r="A31" s="605"/>
      <c r="B31" s="979" t="s">
        <v>100</v>
      </c>
      <c r="C31" s="980" t="s">
        <v>15</v>
      </c>
      <c r="D31" s="981">
        <v>2</v>
      </c>
      <c r="E31" s="604"/>
      <c r="F31" s="604">
        <f>D31*E31</f>
        <v>0</v>
      </c>
    </row>
    <row r="32" spans="1:6" s="88" customFormat="1">
      <c r="A32" s="605"/>
      <c r="B32" s="979"/>
      <c r="C32" s="980"/>
      <c r="D32" s="981"/>
      <c r="E32" s="604"/>
      <c r="F32" s="604"/>
    </row>
    <row r="33" spans="1:6" s="259" customFormat="1" ht="38.25">
      <c r="A33" s="605">
        <f>COUNT($A$4:A32)+1</f>
        <v>10</v>
      </c>
      <c r="B33" s="262" t="s">
        <v>112</v>
      </c>
      <c r="C33" s="243"/>
      <c r="D33" s="1052"/>
      <c r="E33" s="343"/>
      <c r="F33" s="607">
        <f t="shared" ref="F33:F40" si="3">+E33*D33</f>
        <v>0</v>
      </c>
    </row>
    <row r="34" spans="1:6" s="259" customFormat="1">
      <c r="A34" s="581"/>
      <c r="B34" s="1053" t="s">
        <v>110</v>
      </c>
      <c r="C34" s="243" t="s">
        <v>41</v>
      </c>
      <c r="D34" s="635">
        <v>2</v>
      </c>
      <c r="E34" s="343"/>
      <c r="F34" s="607">
        <f t="shared" si="3"/>
        <v>0</v>
      </c>
    </row>
    <row r="35" spans="1:6" s="259" customFormat="1">
      <c r="A35" s="581"/>
      <c r="B35" s="1053" t="s">
        <v>308</v>
      </c>
      <c r="C35" s="243" t="s">
        <v>41</v>
      </c>
      <c r="D35" s="635">
        <v>2</v>
      </c>
      <c r="E35" s="343"/>
      <c r="F35" s="607">
        <f t="shared" si="3"/>
        <v>0</v>
      </c>
    </row>
    <row r="36" spans="1:6" s="259" customFormat="1">
      <c r="A36" s="609"/>
      <c r="B36" s="1053"/>
      <c r="C36" s="243"/>
      <c r="D36" s="635"/>
      <c r="E36" s="343"/>
      <c r="F36" s="258">
        <f t="shared" si="3"/>
        <v>0</v>
      </c>
    </row>
    <row r="37" spans="1:6" ht="25.5">
      <c r="A37" s="241">
        <f>COUNT($A$4:A36)+1</f>
        <v>11</v>
      </c>
      <c r="B37" s="260" t="s">
        <v>156</v>
      </c>
      <c r="C37" s="243"/>
      <c r="D37" s="636"/>
      <c r="E37" s="257">
        <v>0</v>
      </c>
      <c r="F37" s="258">
        <f t="shared" si="3"/>
        <v>0</v>
      </c>
    </row>
    <row r="38" spans="1:6">
      <c r="A38" s="241"/>
      <c r="B38" s="610" t="s">
        <v>180</v>
      </c>
      <c r="C38" s="243" t="s">
        <v>22</v>
      </c>
      <c r="D38" s="636">
        <v>50</v>
      </c>
      <c r="E38" s="257"/>
      <c r="F38" s="258">
        <f t="shared" si="3"/>
        <v>0</v>
      </c>
    </row>
    <row r="39" spans="1:6">
      <c r="A39" s="241"/>
      <c r="B39" s="610" t="s">
        <v>181</v>
      </c>
      <c r="C39" s="243" t="s">
        <v>22</v>
      </c>
      <c r="D39" s="636">
        <v>50</v>
      </c>
      <c r="E39" s="257"/>
      <c r="F39" s="258">
        <f t="shared" si="3"/>
        <v>0</v>
      </c>
    </row>
    <row r="40" spans="1:6">
      <c r="A40" s="263"/>
      <c r="B40" s="251"/>
      <c r="C40" s="243"/>
      <c r="D40" s="636">
        <v>0</v>
      </c>
      <c r="E40" s="257">
        <v>0</v>
      </c>
      <c r="F40" s="258">
        <f t="shared" si="3"/>
        <v>0</v>
      </c>
    </row>
    <row r="41" spans="1:6" s="612" customFormat="1">
      <c r="A41" s="606">
        <f>COUNT($A$4:A40)+1</f>
        <v>12</v>
      </c>
      <c r="B41" s="262" t="s">
        <v>64</v>
      </c>
      <c r="C41" s="611"/>
      <c r="D41" s="455">
        <v>0.05</v>
      </c>
      <c r="E41" s="343"/>
      <c r="F41" s="261">
        <f>SUM(F9:F40)*D41</f>
        <v>0</v>
      </c>
    </row>
    <row r="42" spans="1:6">
      <c r="A42" s="614"/>
      <c r="B42" s="615"/>
      <c r="C42" s="616"/>
      <c r="D42" s="635"/>
      <c r="E42" s="689"/>
      <c r="F42" s="607"/>
    </row>
    <row r="43" spans="1:6" ht="13.5" thickBot="1">
      <c r="A43" s="617"/>
      <c r="B43" s="345" t="str">
        <f>B1&amp;" skupaj:"</f>
        <v>ZIDARSKA DELA skupaj:</v>
      </c>
      <c r="C43" s="618"/>
      <c r="D43" s="637"/>
      <c r="E43" s="826"/>
      <c r="F43" s="619">
        <f>SUM(F9:F42)</f>
        <v>0</v>
      </c>
    </row>
    <row r="44" spans="1:6" ht="13.5" thickTop="1">
      <c r="A44" s="620"/>
      <c r="B44" s="621"/>
      <c r="C44" s="622"/>
      <c r="D44" s="638"/>
      <c r="E44" s="827"/>
      <c r="F44" s="590"/>
    </row>
    <row r="45" spans="1:6" s="88" customFormat="1">
      <c r="A45" s="414"/>
      <c r="B45" s="415"/>
      <c r="C45" s="418"/>
      <c r="D45" s="435"/>
      <c r="E45" s="640"/>
      <c r="F45" s="640"/>
    </row>
    <row r="46" spans="1:6" s="88" customFormat="1">
      <c r="A46" s="414"/>
      <c r="B46" s="415"/>
      <c r="C46" s="418"/>
      <c r="D46" s="435"/>
      <c r="E46" s="640"/>
      <c r="F46" s="640"/>
    </row>
    <row r="47" spans="1:6" s="88" customFormat="1">
      <c r="A47" s="641"/>
      <c r="B47" s="642"/>
      <c r="C47" s="418"/>
      <c r="D47" s="643"/>
      <c r="E47" s="644"/>
      <c r="F47" s="644"/>
    </row>
    <row r="48" spans="1:6" s="88" customFormat="1">
      <c r="A48" s="414"/>
      <c r="B48" s="652"/>
      <c r="C48" s="864"/>
      <c r="D48" s="435"/>
      <c r="E48" s="640"/>
      <c r="F48" s="640"/>
    </row>
    <row r="49" spans="1:6" s="88" customFormat="1">
      <c r="A49" s="414"/>
      <c r="B49" s="865"/>
      <c r="C49" s="864"/>
      <c r="D49" s="866"/>
      <c r="E49" s="640"/>
      <c r="F49" s="640"/>
    </row>
  </sheetData>
  <sheetProtection selectLockedCells="1"/>
  <phoneticPr fontId="40" type="noConversion"/>
  <pageMargins left="0.78740157480314965" right="0.59055118110236227" top="0.86614173228346458" bottom="0.86614173228346458" header="0.31496062992125984" footer="0.51181102362204722"/>
  <pageSetup paperSize="9" orientation="portrait" horizontalDpi="300" verticalDpi="300" r:id="rId1"/>
  <headerFooter alignWithMargins="0">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A43:E43 A2:F4 A42:E42 F42 A8:F8 A6:F6 A5 C5:F5 B1:F1" emptyCellReference="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17</vt:i4>
      </vt:variant>
      <vt:variant>
        <vt:lpstr>Imenovani obsegi</vt:lpstr>
      </vt:variant>
      <vt:variant>
        <vt:i4>34</vt:i4>
      </vt:variant>
    </vt:vector>
  </HeadingPairs>
  <TitlesOfParts>
    <vt:vector size="51" baseType="lpstr">
      <vt:lpstr>spremni list</vt:lpstr>
      <vt:lpstr>splošni pogoji</vt:lpstr>
      <vt:lpstr>rekapitulacija</vt:lpstr>
      <vt:lpstr>PRIPRAVLJALNA DELA</vt:lpstr>
      <vt:lpstr>RUŠITVENA</vt:lpstr>
      <vt:lpstr>ZEMELJSKA</vt:lpstr>
      <vt:lpstr>BETONSKA</vt:lpstr>
      <vt:lpstr>TESARSKA</vt:lpstr>
      <vt:lpstr>ZIDARSKA</vt:lpstr>
      <vt:lpstr>KLJUČAVNIČARSKA</vt:lpstr>
      <vt:lpstr>ESTRIHI</vt:lpstr>
      <vt:lpstr>SUHOMONTAŽNA</vt:lpstr>
      <vt:lpstr>KERAMIČARSKA</vt:lpstr>
      <vt:lpstr>ALU ZASTEKLITVE</vt:lpstr>
      <vt:lpstr>MIZARSKA</vt:lpstr>
      <vt:lpstr>SLIKOPLESKARSKA</vt:lpstr>
      <vt:lpstr>RAZNA DELA</vt:lpstr>
      <vt:lpstr>'PRIPRAVLJALNA DELA'!__xlnm.Print_Area</vt:lpstr>
      <vt:lpstr>'PRIPRAVLJALNA DELA'!__xlnm.Print_Titles</vt:lpstr>
      <vt:lpstr>'ALU ZASTEKLITVE'!Področje_tiskanja</vt:lpstr>
      <vt:lpstr>BETONSKA!Področje_tiskanja</vt:lpstr>
      <vt:lpstr>ESTRIHI!Področje_tiskanja</vt:lpstr>
      <vt:lpstr>KERAMIČARSKA!Področje_tiskanja</vt:lpstr>
      <vt:lpstr>KLJUČAVNIČARSKA!Področje_tiskanja</vt:lpstr>
      <vt:lpstr>MIZARSKA!Področje_tiskanja</vt:lpstr>
      <vt:lpstr>'PRIPRAVLJALNA DELA'!Področje_tiskanja</vt:lpstr>
      <vt:lpstr>'RAZNA DELA'!Področje_tiskanja</vt:lpstr>
      <vt:lpstr>rekapitulacija!Področje_tiskanja</vt:lpstr>
      <vt:lpstr>RUŠITVENA!Področje_tiskanja</vt:lpstr>
      <vt:lpstr>SLIKOPLESKARSKA!Področje_tiskanja</vt:lpstr>
      <vt:lpstr>'splošni pogoji'!Področje_tiskanja</vt:lpstr>
      <vt:lpstr>'spremni list'!Področje_tiskanja</vt:lpstr>
      <vt:lpstr>SUHOMONTAŽNA!Področje_tiskanja</vt:lpstr>
      <vt:lpstr>TESARSKA!Področje_tiskanja</vt:lpstr>
      <vt:lpstr>ZEMELJSKA!Področje_tiskanja</vt:lpstr>
      <vt:lpstr>ZIDARSKA!Področje_tiskanja</vt:lpstr>
      <vt:lpstr>'ALU ZASTEKLITVE'!Tiskanje_naslovov</vt:lpstr>
      <vt:lpstr>BETONSKA!Tiskanje_naslovov</vt:lpstr>
      <vt:lpstr>ESTRIHI!Tiskanje_naslovov</vt:lpstr>
      <vt:lpstr>KERAMIČARSKA!Tiskanje_naslovov</vt:lpstr>
      <vt:lpstr>KLJUČAVNIČARSKA!Tiskanje_naslovov</vt:lpstr>
      <vt:lpstr>MIZARSKA!Tiskanje_naslovov</vt:lpstr>
      <vt:lpstr>'PRIPRAVLJALNA DELA'!Tiskanje_naslovov</vt:lpstr>
      <vt:lpstr>'RAZNA DELA'!Tiskanje_naslovov</vt:lpstr>
      <vt:lpstr>RUŠITVENA!Tiskanje_naslovov</vt:lpstr>
      <vt:lpstr>SLIKOPLESKARSKA!Tiskanje_naslovov</vt:lpstr>
      <vt:lpstr>'spremni list'!Tiskanje_naslovov</vt:lpstr>
      <vt:lpstr>SUHOMONTAŽNA!Tiskanje_naslovov</vt:lpstr>
      <vt:lpstr>TESARSKA!Tiskanje_naslovov</vt:lpstr>
      <vt:lpstr>ZEMELJSKA!Tiskanje_naslovov</vt:lpstr>
      <vt:lpstr>ZIDARSKA!Tiskanje_naslovov</vt:lpstr>
    </vt:vector>
  </TitlesOfParts>
  <Company>PROTIM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OBJEKT</dc:title>
  <dc:subject>POPIS PGD</dc:subject>
  <dc:creator>ROBI</dc:creator>
  <cp:lastModifiedBy>Mojca Sajovic</cp:lastModifiedBy>
  <cp:lastPrinted>2015-09-02T11:34:53Z</cp:lastPrinted>
  <dcterms:created xsi:type="dcterms:W3CDTF">2000-06-15T13:25:55Z</dcterms:created>
  <dcterms:modified xsi:type="dcterms:W3CDTF">2015-09-22T07:38:48Z</dcterms:modified>
</cp:coreProperties>
</file>